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0" windowWidth="27240" windowHeight="11160" tabRatio="889" activeTab="0"/>
  </bookViews>
  <sheets>
    <sheet name="Summary" sheetId="1" r:id="rId1"/>
    <sheet name="2001-2" sheetId="2" r:id="rId2"/>
    <sheet name="2001-3" sheetId="3" r:id="rId3"/>
    <sheet name="2002-1" sheetId="4" r:id="rId4"/>
    <sheet name="2002-2" sheetId="5" r:id="rId5"/>
    <sheet name="2002-3" sheetId="6" r:id="rId6"/>
    <sheet name="2003-1" sheetId="7" r:id="rId7"/>
    <sheet name="2003-2" sheetId="8" r:id="rId8"/>
    <sheet name="2003-3" sheetId="9" r:id="rId9"/>
    <sheet name="2004-1" sheetId="10" r:id="rId10"/>
    <sheet name="2004-2" sheetId="11" r:id="rId11"/>
    <sheet name="2004-3" sheetId="12" r:id="rId12"/>
    <sheet name="2005-1" sheetId="13" r:id="rId13"/>
    <sheet name="2005-2" sheetId="14" r:id="rId14"/>
    <sheet name="2005-3" sheetId="15" r:id="rId15"/>
    <sheet name="2006-1" sheetId="16" r:id="rId16"/>
    <sheet name="2006-2" sheetId="17" r:id="rId17"/>
    <sheet name="2006-3" sheetId="18" r:id="rId18"/>
    <sheet name="2007-1" sheetId="19" r:id="rId19"/>
    <sheet name="2007-2" sheetId="20" r:id="rId20"/>
    <sheet name="2007-3" sheetId="21" r:id="rId21"/>
    <sheet name="2008-1" sheetId="22" r:id="rId22"/>
    <sheet name="2008-2" sheetId="23" r:id="rId23"/>
    <sheet name="2008-3" sheetId="24" r:id="rId24"/>
    <sheet name="2009-1" sheetId="25" r:id="rId25"/>
    <sheet name="2009-2" sheetId="26" r:id="rId26"/>
    <sheet name="2009-3" sheetId="27" r:id="rId27"/>
    <sheet name="2010-1" sheetId="28" r:id="rId28"/>
    <sheet name="2010-2" sheetId="29" r:id="rId29"/>
    <sheet name="2010-3" sheetId="30" r:id="rId30"/>
    <sheet name="2011-1" sheetId="31" r:id="rId31"/>
    <sheet name="2011-2" sheetId="32" r:id="rId32"/>
  </sheets>
  <externalReferences>
    <externalReference r:id="rId35"/>
  </externalReferences>
  <definedNames>
    <definedName name="_xlnm.Print_Titles" localSheetId="1">'2001-2'!$3:$4</definedName>
    <definedName name="_xlnm.Print_Titles" localSheetId="2">'2001-3'!$3:$4</definedName>
    <definedName name="_xlnm.Print_Titles" localSheetId="4">'2002-2'!$3:$4</definedName>
  </definedNames>
  <calcPr fullCalcOnLoad="1"/>
</workbook>
</file>

<file path=xl/sharedStrings.xml><?xml version="1.0" encoding="utf-8"?>
<sst xmlns="http://schemas.openxmlformats.org/spreadsheetml/2006/main" count="736" uniqueCount="129">
  <si>
    <t>Nashville</t>
  </si>
  <si>
    <t>San Fransisco</t>
  </si>
  <si>
    <t>Detroit</t>
  </si>
  <si>
    <t>2004 Spring</t>
  </si>
  <si>
    <t>2005 Spring</t>
  </si>
  <si>
    <t>Table Counts</t>
  </si>
  <si>
    <t>NABC+</t>
  </si>
  <si>
    <t>Cases per thousand tables</t>
  </si>
  <si>
    <t>2010 Spring</t>
  </si>
  <si>
    <t>2010 Fall</t>
  </si>
  <si>
    <t>Orlando</t>
  </si>
  <si>
    <t>Reno</t>
  </si>
  <si>
    <t>Summer</t>
  </si>
  <si>
    <t>Fall</t>
  </si>
  <si>
    <t>Spring</t>
  </si>
  <si>
    <t>Net:</t>
  </si>
  <si>
    <t>Improvement per case</t>
  </si>
  <si>
    <t>Net Improvement</t>
  </si>
  <si>
    <t>2008 Summer - Las Vegas</t>
  </si>
  <si>
    <t>2008 Summer</t>
  </si>
  <si>
    <t>Ratio of NABC+ appeals per table to non-NABC+ appeals per table:</t>
  </si>
  <si>
    <t>2009 Summer - DC</t>
  </si>
  <si>
    <t>2009 Fall - San Diego</t>
  </si>
  <si>
    <t>2009 Spring</t>
  </si>
  <si>
    <t>2009 Summer</t>
  </si>
  <si>
    <t>2009 Fall</t>
  </si>
  <si>
    <t>Houston</t>
  </si>
  <si>
    <t>DC</t>
  </si>
  <si>
    <t>San Diego</t>
  </si>
  <si>
    <t>2008 Fall - Boston</t>
  </si>
  <si>
    <t>2008 Fall</t>
  </si>
  <si>
    <t>Boston</t>
  </si>
  <si>
    <t>Case</t>
  </si>
  <si>
    <t>Committees</t>
  </si>
  <si>
    <t>Panels</t>
  </si>
  <si>
    <t>Same</t>
  </si>
  <si>
    <t>TCTC</t>
  </si>
  <si>
    <t>Better</t>
  </si>
  <si>
    <t>Worse</t>
  </si>
  <si>
    <t>Total</t>
  </si>
  <si>
    <t>Improvement</t>
  </si>
  <si>
    <t>Tournament</t>
  </si>
  <si>
    <t>Caseload</t>
  </si>
  <si>
    <t>ACs</t>
  </si>
  <si>
    <t>2001 Spring</t>
  </si>
  <si>
    <t>2001 Summer</t>
  </si>
  <si>
    <t>2001 Fall</t>
  </si>
  <si>
    <t>2002 Spring</t>
  </si>
  <si>
    <t>2002 Summer</t>
  </si>
  <si>
    <t>2002 Fall</t>
  </si>
  <si>
    <t>2003 Spring</t>
  </si>
  <si>
    <t>Toronto</t>
  </si>
  <si>
    <t>Las Vegas</t>
  </si>
  <si>
    <t>Washington</t>
  </si>
  <si>
    <t>Louisville</t>
  </si>
  <si>
    <t>Phoenix</t>
  </si>
  <si>
    <t>Philadelphia</t>
  </si>
  <si>
    <t>Houston</t>
  </si>
  <si>
    <t>Number of</t>
  </si>
  <si>
    <t>Kansas City</t>
  </si>
  <si>
    <t>Totals</t>
  </si>
  <si>
    <t>2003 Summer</t>
  </si>
  <si>
    <t>New Orleans</t>
  </si>
  <si>
    <t>Average caseloads per thousand tables, by season:</t>
  </si>
  <si>
    <t>2003 Fall</t>
  </si>
  <si>
    <t>Long Beach</t>
  </si>
  <si>
    <t>Reno</t>
  </si>
  <si>
    <t>2004 Summer</t>
  </si>
  <si>
    <t>New York</t>
  </si>
  <si>
    <t>2004 Fall</t>
  </si>
  <si>
    <t>Orlando</t>
  </si>
  <si>
    <t>2001 Summer - Toronto</t>
  </si>
  <si>
    <t>2002 Summer - Washington</t>
  </si>
  <si>
    <t>2002 Fall - Phoenix</t>
  </si>
  <si>
    <t>2003 Spring - Philadelphia</t>
  </si>
  <si>
    <t>2003 Summer - Long Beach</t>
  </si>
  <si>
    <t>2003 Fall - New Orleans</t>
  </si>
  <si>
    <t>2004 Spring - Reno</t>
  </si>
  <si>
    <t>2004 Summer - New York</t>
  </si>
  <si>
    <t>2004 Fall - Orlando</t>
  </si>
  <si>
    <t>2002 Spring - Houston</t>
  </si>
  <si>
    <t>Non-NABC+</t>
  </si>
  <si>
    <t>Total</t>
  </si>
  <si>
    <t>2009 Spring - Houston</t>
  </si>
  <si>
    <t>2001 Fall - Las Vegas</t>
  </si>
  <si>
    <t>Pittsburgh</t>
  </si>
  <si>
    <t>2005 Spring - Pittsburgh</t>
  </si>
  <si>
    <t>AWMW</t>
  </si>
  <si>
    <t>Assessed</t>
  </si>
  <si>
    <t>Deserved</t>
  </si>
  <si>
    <t>2005 Summer - Atlanta</t>
  </si>
  <si>
    <t>Atlanta</t>
  </si>
  <si>
    <t>2005 Summer</t>
  </si>
  <si>
    <t>2010 Summer</t>
  </si>
  <si>
    <t>New Orleans</t>
  </si>
  <si>
    <t>2005 Fall - Denver</t>
  </si>
  <si>
    <t>2005 Fall</t>
  </si>
  <si>
    <t>Denver</t>
  </si>
  <si>
    <t>2006 Spring - Dallas</t>
  </si>
  <si>
    <t>Dallas</t>
  </si>
  <si>
    <t>2006 Spring</t>
  </si>
  <si>
    <t>2006 Summer</t>
  </si>
  <si>
    <t>Chicago</t>
  </si>
  <si>
    <t>2006 Summer - Chicago</t>
  </si>
  <si>
    <t>2006 Fall - Honolulu</t>
  </si>
  <si>
    <t>Honululu</t>
  </si>
  <si>
    <t>2006 Fall</t>
  </si>
  <si>
    <t>per case</t>
  </si>
  <si>
    <t>Improvement per Case</t>
  </si>
  <si>
    <t>St. Louis</t>
  </si>
  <si>
    <t>2007 Spring</t>
  </si>
  <si>
    <t>2007 Spring - St. Louis</t>
  </si>
  <si>
    <t>Number of Cases:</t>
  </si>
  <si>
    <t>Improvement per case:</t>
  </si>
  <si>
    <t>cases</t>
  </si>
  <si>
    <t>2008 Spring - Detroit</t>
  </si>
  <si>
    <t>2007 Fall - San Fransisco</t>
  </si>
  <si>
    <t>2007 Summer - Nashville</t>
  </si>
  <si>
    <t>2007 Summer</t>
  </si>
  <si>
    <t>2007 Fall</t>
  </si>
  <si>
    <t>2008 Spring</t>
  </si>
  <si>
    <t>2011 Spring</t>
  </si>
  <si>
    <t>2010 Spring - Reno</t>
  </si>
  <si>
    <t>2010 Summer - New Orleans</t>
  </si>
  <si>
    <t>2010 Fall - Orlando</t>
  </si>
  <si>
    <t>2011 Spring - Louisville</t>
  </si>
  <si>
    <t>2011 Summer - Toronto</t>
  </si>
  <si>
    <t>2011 Summer</t>
  </si>
  <si>
    <t xml:space="preserve"> Per case Improvement -2x Disimprovement 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</si>
</sst>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\ "/>
    <numFmt numFmtId="165" formatCode="0.00;[Red]0.00"/>
    <numFmt numFmtId="166" formatCode="#,##0.0"/>
    <numFmt numFmtId="167" formatCode="0.000"/>
    <numFmt numFmtId="168" formatCode="0.0000"/>
    <numFmt numFmtId="169" formatCode="0.0"/>
    <numFmt numFmtId="170" formatCode="0.00_)"/>
    <numFmt numFmtId="171" formatCode="0_)"/>
    <numFmt numFmtId="172" formatCode="0.0_)"/>
    <numFmt numFmtId="173" formatCode="0__\)"/>
    <numFmt numFmtId="174" formatCode="0__"/>
    <numFmt numFmtId="175" formatCode="#0"/>
    <numFmt numFmtId="176" formatCode="?0"/>
    <numFmt numFmtId="177" formatCode="?0;0"/>
    <numFmt numFmtId="178" formatCode="?0;\-0"/>
    <numFmt numFmtId="179" formatCode="0_0_0"/>
    <numFmt numFmtId="180" formatCode="0\ \ "/>
    <numFmt numFmtId="181" formatCode="0&quot;  &quot;"/>
    <numFmt numFmtId="182" formatCode="?,??0"/>
    <numFmt numFmtId="183" formatCode="??,??0"/>
    <numFmt numFmtId="184" formatCode="?0.0"/>
  </numFmts>
  <fonts count="49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36"/>
      <name val="Verdana"/>
      <family val="0"/>
    </font>
    <font>
      <sz val="12"/>
      <color indexed="8"/>
      <name val="Verdana"/>
      <family val="0"/>
    </font>
    <font>
      <sz val="8"/>
      <name val="Verdana"/>
      <family val="0"/>
    </font>
    <font>
      <b/>
      <sz val="14"/>
      <color indexed="8"/>
      <name val="Verdana"/>
      <family val="0"/>
    </font>
    <font>
      <sz val="11"/>
      <color indexed="8"/>
      <name val="Verdana"/>
      <family val="0"/>
    </font>
    <font>
      <sz val="10.75"/>
      <color indexed="8"/>
      <name val="Verdana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b/>
      <sz val="12"/>
      <color indexed="8"/>
      <name val="Verdana"/>
      <family val="0"/>
    </font>
    <font>
      <b/>
      <sz val="10.75"/>
      <color indexed="8"/>
      <name val="Verdana"/>
      <family val="0"/>
    </font>
    <font>
      <b/>
      <sz val="15"/>
      <color indexed="8"/>
      <name val="Verdana"/>
      <family val="0"/>
    </font>
    <font>
      <sz val="12"/>
      <name val="Calibri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2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9" fontId="0" fillId="0" borderId="0" xfId="0" applyNumberFormat="1" applyFont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22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0" xfId="0" applyBorder="1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Font="1" applyAlignment="1">
      <alignment horizontal="center" wrapText="1"/>
    </xf>
    <xf numFmtId="0" fontId="0" fillId="0" borderId="10" xfId="0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2" fontId="0" fillId="0" borderId="0" xfId="0" applyNumberFormat="1" applyBorder="1" applyAlignment="1">
      <alignment horizontal="right"/>
    </xf>
    <xf numFmtId="0" fontId="0" fillId="0" borderId="0" xfId="0" applyNumberFormat="1" applyBorder="1" applyAlignment="1">
      <alignment horizontal="right"/>
    </xf>
    <xf numFmtId="2" fontId="0" fillId="0" borderId="0" xfId="0" applyNumberFormat="1" applyAlignment="1">
      <alignment/>
    </xf>
    <xf numFmtId="0" fontId="0" fillId="0" borderId="0" xfId="0" applyBorder="1" applyAlignment="1">
      <alignment horizontal="right"/>
    </xf>
    <xf numFmtId="2" fontId="0" fillId="0" borderId="0" xfId="0" applyNumberFormat="1" applyFont="1" applyAlignment="1">
      <alignment horizontal="center"/>
    </xf>
    <xf numFmtId="3" fontId="0" fillId="0" borderId="0" xfId="0" applyNumberFormat="1" applyBorder="1" applyAlignment="1">
      <alignment/>
    </xf>
    <xf numFmtId="0" fontId="0" fillId="0" borderId="0" xfId="0" applyAlignment="1">
      <alignment horizontal="right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171" fontId="0" fillId="0" borderId="0" xfId="0" applyNumberFormat="1" applyBorder="1" applyAlignment="1">
      <alignment horizontal="right"/>
    </xf>
    <xf numFmtId="170" fontId="0" fillId="0" borderId="0" xfId="0" applyNumberFormat="1" applyBorder="1" applyAlignment="1">
      <alignment horizontal="right"/>
    </xf>
    <xf numFmtId="171" fontId="0" fillId="0" borderId="0" xfId="0" applyNumberFormat="1" applyBorder="1" applyAlignment="1">
      <alignment/>
    </xf>
    <xf numFmtId="172" fontId="0" fillId="0" borderId="0" xfId="0" applyNumberFormat="1" applyBorder="1" applyAlignment="1">
      <alignment/>
    </xf>
    <xf numFmtId="0" fontId="1" fillId="0" borderId="19" xfId="0" applyFont="1" applyFill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2" fontId="0" fillId="0" borderId="21" xfId="0" applyNumberFormat="1" applyBorder="1" applyAlignment="1">
      <alignment horizontal="right"/>
    </xf>
    <xf numFmtId="1" fontId="0" fillId="0" borderId="19" xfId="0" applyNumberFormat="1" applyFont="1" applyBorder="1" applyAlignment="1">
      <alignment horizontal="right"/>
    </xf>
    <xf numFmtId="1" fontId="0" fillId="0" borderId="20" xfId="0" applyNumberFormat="1" applyBorder="1" applyAlignment="1">
      <alignment horizontal="right"/>
    </xf>
    <xf numFmtId="0" fontId="0" fillId="0" borderId="19" xfId="0" applyFont="1" applyBorder="1" applyAlignment="1">
      <alignment horizontal="right"/>
    </xf>
    <xf numFmtId="0" fontId="0" fillId="0" borderId="20" xfId="0" applyFont="1" applyBorder="1" applyAlignment="1">
      <alignment horizontal="right"/>
    </xf>
    <xf numFmtId="0" fontId="0" fillId="0" borderId="20" xfId="0" applyFont="1" applyFill="1" applyBorder="1" applyAlignment="1">
      <alignment horizontal="right" wrapText="1"/>
    </xf>
    <xf numFmtId="2" fontId="0" fillId="0" borderId="21" xfId="0" applyNumberFormat="1" applyFont="1" applyFill="1" applyBorder="1" applyAlignment="1">
      <alignment horizontal="right" wrapText="1"/>
    </xf>
    <xf numFmtId="0" fontId="0" fillId="0" borderId="0" xfId="0" applyFont="1" applyBorder="1" applyAlignment="1">
      <alignment horizontal="right"/>
    </xf>
    <xf numFmtId="9" fontId="0" fillId="0" borderId="0" xfId="0" applyNumberFormat="1" applyFont="1" applyBorder="1" applyAlignment="1">
      <alignment horizontal="right"/>
    </xf>
    <xf numFmtId="9" fontId="0" fillId="0" borderId="0" xfId="0" applyNumberFormat="1" applyBorder="1" applyAlignment="1">
      <alignment horizontal="right"/>
    </xf>
    <xf numFmtId="2" fontId="0" fillId="0" borderId="0" xfId="0" applyNumberFormat="1" applyAlignment="1">
      <alignment horizontal="right"/>
    </xf>
    <xf numFmtId="165" fontId="0" fillId="0" borderId="0" xfId="0" applyNumberFormat="1" applyBorder="1" applyAlignment="1">
      <alignment horizontal="right"/>
    </xf>
    <xf numFmtId="176" fontId="0" fillId="0" borderId="12" xfId="0" applyNumberFormat="1" applyBorder="1" applyAlignment="1">
      <alignment horizontal="center"/>
    </xf>
    <xf numFmtId="176" fontId="0" fillId="0" borderId="13" xfId="0" applyNumberFormat="1" applyBorder="1" applyAlignment="1">
      <alignment horizontal="center"/>
    </xf>
    <xf numFmtId="176" fontId="0" fillId="0" borderId="11" xfId="0" applyNumberFormat="1" applyBorder="1" applyAlignment="1">
      <alignment horizontal="center"/>
    </xf>
    <xf numFmtId="176" fontId="0" fillId="0" borderId="0" xfId="0" applyNumberFormat="1" applyBorder="1" applyAlignment="1">
      <alignment horizontal="center"/>
    </xf>
    <xf numFmtId="184" fontId="0" fillId="0" borderId="12" xfId="0" applyNumberFormat="1" applyBorder="1" applyAlignment="1">
      <alignment horizontal="center"/>
    </xf>
    <xf numFmtId="184" fontId="0" fillId="0" borderId="11" xfId="0" applyNumberFormat="1" applyBorder="1" applyAlignment="1">
      <alignment horizontal="center"/>
    </xf>
    <xf numFmtId="183" fontId="0" fillId="0" borderId="0" xfId="0" applyNumberFormat="1" applyBorder="1" applyAlignment="1">
      <alignment horizontal="center"/>
    </xf>
    <xf numFmtId="184" fontId="0" fillId="0" borderId="0" xfId="0" applyNumberForma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right"/>
    </xf>
    <xf numFmtId="184" fontId="0" fillId="0" borderId="16" xfId="0" applyNumberFormat="1" applyBorder="1" applyAlignment="1">
      <alignment horizontal="center"/>
    </xf>
    <xf numFmtId="3" fontId="0" fillId="0" borderId="11" xfId="0" applyNumberFormat="1" applyBorder="1" applyAlignment="1">
      <alignment/>
    </xf>
    <xf numFmtId="3" fontId="0" fillId="0" borderId="16" xfId="0" applyNumberFormat="1" applyBorder="1" applyAlignment="1">
      <alignment/>
    </xf>
    <xf numFmtId="0" fontId="1" fillId="0" borderId="20" xfId="0" applyFont="1" applyFill="1" applyBorder="1" applyAlignment="1">
      <alignment horizontal="center"/>
    </xf>
    <xf numFmtId="169" fontId="1" fillId="0" borderId="0" xfId="0" applyNumberFormat="1" applyFont="1" applyAlignment="1">
      <alignment horizontal="center"/>
    </xf>
    <xf numFmtId="184" fontId="0" fillId="0" borderId="14" xfId="0" applyNumberFormat="1" applyBorder="1" applyAlignment="1">
      <alignment horizontal="center"/>
    </xf>
    <xf numFmtId="184" fontId="0" fillId="0" borderId="15" xfId="0" applyNumberFormat="1" applyBorder="1" applyAlignment="1">
      <alignment horizontal="center"/>
    </xf>
    <xf numFmtId="184" fontId="0" fillId="0" borderId="18" xfId="0" applyNumberFormat="1" applyBorder="1" applyAlignment="1">
      <alignment horizontal="center"/>
    </xf>
    <xf numFmtId="183" fontId="0" fillId="0" borderId="13" xfId="0" applyNumberFormat="1" applyBorder="1" applyAlignment="1">
      <alignment horizontal="right"/>
    </xf>
    <xf numFmtId="183" fontId="0" fillId="0" borderId="0" xfId="0" applyNumberFormat="1" applyBorder="1" applyAlignment="1">
      <alignment horizontal="right"/>
    </xf>
    <xf numFmtId="183" fontId="0" fillId="0" borderId="17" xfId="0" applyNumberFormat="1" applyBorder="1" applyAlignment="1">
      <alignment horizontal="right"/>
    </xf>
    <xf numFmtId="3" fontId="0" fillId="0" borderId="14" xfId="0" applyNumberFormat="1" applyBorder="1" applyAlignment="1">
      <alignment horizontal="right"/>
    </xf>
    <xf numFmtId="3" fontId="0" fillId="0" borderId="15" xfId="0" applyNumberFormat="1" applyBorder="1" applyAlignment="1">
      <alignment horizontal="right"/>
    </xf>
    <xf numFmtId="3" fontId="0" fillId="0" borderId="18" xfId="0" applyNumberFormat="1" applyBorder="1" applyAlignment="1">
      <alignment horizontal="right"/>
    </xf>
    <xf numFmtId="172" fontId="0" fillId="0" borderId="0" xfId="0" applyNumberFormat="1" applyBorder="1" applyAlignment="1">
      <alignment horizontal="left"/>
    </xf>
    <xf numFmtId="172" fontId="0" fillId="0" borderId="0" xfId="0" applyNumberFormat="1" applyFont="1" applyBorder="1" applyAlignment="1">
      <alignment horizontal="left"/>
    </xf>
    <xf numFmtId="0" fontId="0" fillId="33" borderId="10" xfId="0" applyFill="1" applyBorder="1" applyAlignment="1">
      <alignment horizontal="center"/>
    </xf>
    <xf numFmtId="0" fontId="1" fillId="0" borderId="19" xfId="0" applyFont="1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19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1" fillId="0" borderId="21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0" fontId="1" fillId="0" borderId="0" xfId="0" applyFont="1" applyBorder="1" applyAlignment="1">
      <alignment horizontal="right"/>
    </xf>
    <xf numFmtId="0" fontId="0" fillId="0" borderId="0" xfId="0" applyAlignment="1">
      <alignment/>
    </xf>
    <xf numFmtId="2" fontId="1" fillId="0" borderId="0" xfId="0" applyNumberFormat="1" applyFont="1" applyBorder="1" applyAlignment="1">
      <alignment horizontal="right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0" fillId="0" borderId="0" xfId="0" applyFont="1" applyAlignment="1">
      <alignment horizontal="left"/>
    </xf>
    <xf numFmtId="176" fontId="0" fillId="0" borderId="16" xfId="0" applyNumberFormat="1" applyBorder="1" applyAlignment="1">
      <alignment horizontal="center"/>
    </xf>
    <xf numFmtId="2" fontId="0" fillId="0" borderId="18" xfId="0" applyNumberFormat="1" applyBorder="1" applyAlignment="1">
      <alignment horizontal="center"/>
    </xf>
    <xf numFmtId="176" fontId="0" fillId="0" borderId="18" xfId="0" applyNumberFormat="1" applyBorder="1" applyAlignment="1">
      <alignment horizontal="center"/>
    </xf>
    <xf numFmtId="2" fontId="0" fillId="0" borderId="21" xfId="0" applyNumberFormat="1" applyFont="1" applyFill="1" applyBorder="1" applyAlignment="1">
      <alignment horizontal="right" wrapText="1"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2" fontId="0" fillId="0" borderId="20" xfId="0" applyNumberFormat="1" applyFont="1" applyFill="1" applyBorder="1" applyAlignment="1">
      <alignment horizontal="right" wrapText="1"/>
    </xf>
    <xf numFmtId="2" fontId="0" fillId="0" borderId="20" xfId="0" applyNumberFormat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styles" Target="styles.xml" /><Relationship Id="rId34" Type="http://schemas.openxmlformats.org/officeDocument/2006/relationships/sharedStrings" Target="sharedStrings.xml" /><Relationship Id="rId35" Type="http://schemas.openxmlformats.org/officeDocument/2006/relationships/externalLink" Target="externalLinks/externalLink1.xml" /><Relationship Id="rId3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AC and Panel ruling improvement </a:t>
            </a:r>
          </a:p>
        </c:rich>
      </c:tx>
      <c:layout>
        <c:manualLayout>
          <c:xMode val="factor"/>
          <c:yMode val="factor"/>
          <c:x val="0.01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125"/>
          <c:y val="0.15725"/>
          <c:w val="0.78925"/>
          <c:h val="0.5645"/>
        </c:manualLayout>
      </c:layout>
      <c:lineChart>
        <c:grouping val="standard"/>
        <c:varyColors val="0"/>
        <c:ser>
          <c:idx val="0"/>
          <c:order val="0"/>
          <c:tx>
            <c:v>ACs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Summary!$A$5:$A$34</c:f>
              <c:strCache/>
            </c:strRef>
          </c:cat>
          <c:val>
            <c:numRef>
              <c:f>Summary!$C$5:$C$34</c:f>
              <c:numCache/>
            </c:numRef>
          </c:val>
          <c:smooth val="0"/>
        </c:ser>
        <c:ser>
          <c:idx val="1"/>
          <c:order val="1"/>
          <c:tx>
            <c:v>Panels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Summary!$A$5:$A$34</c:f>
              <c:strCache/>
            </c:strRef>
          </c:cat>
          <c:val>
            <c:numRef>
              <c:f>Summary!$D$5:$D$33</c:f>
              <c:numCache/>
            </c:numRef>
          </c:val>
          <c:smooth val="0"/>
        </c:ser>
        <c:marker val="1"/>
        <c:axId val="4223436"/>
        <c:axId val="38010925"/>
      </c:lineChart>
      <c:catAx>
        <c:axId val="42234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rPr>
                  <a:t>Tournament</a:t>
                </a:r>
              </a:p>
            </c:rich>
          </c:tx>
          <c:layout>
            <c:manualLayout>
              <c:xMode val="factor"/>
              <c:yMode val="factor"/>
              <c:x val="-0.473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</a:p>
        </c:txPr>
        <c:crossAx val="38010925"/>
        <c:crossesAt val="-0.3"/>
        <c:auto val="1"/>
        <c:lblOffset val="100"/>
        <c:tickLblSkip val="2"/>
        <c:noMultiLvlLbl val="0"/>
      </c:catAx>
      <c:valAx>
        <c:axId val="380109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rPr>
                  <a:t>Average 
</a:t>
                </a:r>
                <a:r>
                  <a:rPr lang="en-US" cap="none" sz="1200" b="1" i="0" u="non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rPr>
                  <a:t>Improvement per Case</a:t>
                </a:r>
              </a:p>
            </c:rich>
          </c:tx>
          <c:layout>
            <c:manualLayout>
              <c:xMode val="factor"/>
              <c:yMode val="factor"/>
              <c:x val="-0.016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2343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1"/>
          <c:y val="0.67675"/>
          <c:w val="0.10125"/>
          <c:h val="0.11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Verdana"/>
          <a:ea typeface="Verdana"/>
          <a:cs typeface="Verdana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7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4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defRPr>
          </a:pPr>
        </a:p>
      </c:txPr>
    </c:title>
    <c:plotArea>
      <c:layout>
        <c:manualLayout>
          <c:xMode val="edge"/>
          <c:yMode val="edge"/>
          <c:x val="0.06425"/>
          <c:y val="0.13325"/>
          <c:w val="0.9225"/>
          <c:h val="0.7065"/>
        </c:manualLayout>
      </c:layout>
      <c:lineChart>
        <c:grouping val="standard"/>
        <c:varyColors val="0"/>
        <c:ser>
          <c:idx val="0"/>
          <c:order val="0"/>
          <c:tx>
            <c:v>NABC+ Caseloads</c:v>
          </c:tx>
          <c:spPr>
            <a:ln w="25400">
              <a:solidFill>
                <a:srgbClr val="00008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Summary!$A$5:$A$31</c:f>
              <c:strCache/>
            </c:strRef>
          </c:cat>
          <c:val>
            <c:numRef>
              <c:f>Summary!$J$5:$J$31</c:f>
              <c:numCache/>
            </c:numRef>
          </c:val>
          <c:smooth val="0"/>
        </c:ser>
        <c:marker val="1"/>
        <c:axId val="6554006"/>
        <c:axId val="58986055"/>
      </c:lineChart>
      <c:catAx>
        <c:axId val="65540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75" b="0" i="0" u="non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</a:p>
        </c:txPr>
        <c:crossAx val="58986055"/>
        <c:crosses val="autoZero"/>
        <c:auto val="1"/>
        <c:lblOffset val="100"/>
        <c:tickLblSkip val="1"/>
        <c:noMultiLvlLbl val="0"/>
      </c:catAx>
      <c:valAx>
        <c:axId val="5898605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rPr>
                  <a:t>Cases per 1000 tables</a:t>
                </a:r>
              </a:p>
            </c:rich>
          </c:tx>
          <c:layout>
            <c:manualLayout>
              <c:xMode val="factor"/>
              <c:yMode val="factor"/>
              <c:x val="-0.015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54006"/>
        <c:crossesAt val="1"/>
        <c:crossBetween val="between"/>
        <c:dispUnits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Verdana"/>
          <a:ea typeface="Verdana"/>
          <a:cs typeface="Verdana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Non-NABC+ Caseloads</a:t>
            </a:r>
          </a:p>
        </c:rich>
      </c:tx>
      <c:layout>
        <c:manualLayout>
          <c:xMode val="factor"/>
          <c:yMode val="factor"/>
          <c:x val="0.009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425"/>
          <c:y val="0.14825"/>
          <c:w val="0.9225"/>
          <c:h val="0.691"/>
        </c:manualLayout>
      </c:layout>
      <c:lineChart>
        <c:grouping val="standard"/>
        <c:varyColors val="0"/>
        <c:ser>
          <c:idx val="0"/>
          <c:order val="0"/>
          <c:tx>
            <c:v>Non-NABC+ Cases</c:v>
          </c:tx>
          <c:spPr>
            <a:ln w="254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Summary!$A$5:$A$33</c:f>
              <c:strCache/>
            </c:strRef>
          </c:cat>
          <c:val>
            <c:numRef>
              <c:f>Summary!$K$5:$K$33</c:f>
              <c:numCache/>
            </c:numRef>
          </c:val>
          <c:smooth val="0"/>
        </c:ser>
        <c:marker val="1"/>
        <c:axId val="61112448"/>
        <c:axId val="13141121"/>
      </c:lineChart>
      <c:catAx>
        <c:axId val="611124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75" b="0" i="0" u="non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</a:p>
        </c:txPr>
        <c:crossAx val="13141121"/>
        <c:crosses val="autoZero"/>
        <c:auto val="1"/>
        <c:lblOffset val="100"/>
        <c:tickLblSkip val="1"/>
        <c:noMultiLvlLbl val="0"/>
      </c:catAx>
      <c:valAx>
        <c:axId val="1314112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rPr>
                  <a:t>Cases per 1000 tables</a:t>
                </a:r>
              </a:p>
            </c:rich>
          </c:tx>
          <c:layout>
            <c:manualLayout>
              <c:xMode val="factor"/>
              <c:yMode val="factor"/>
              <c:x val="-0.015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112448"/>
        <c:crossesAt val="1"/>
        <c:crossBetween val="between"/>
        <c:dispUnits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Verdana"/>
          <a:ea typeface="Verdana"/>
          <a:cs typeface="Verdan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44</xdr:row>
      <xdr:rowOff>19050</xdr:rowOff>
    </xdr:from>
    <xdr:to>
      <xdr:col>9</xdr:col>
      <xdr:colOff>419100</xdr:colOff>
      <xdr:row>44</xdr:row>
      <xdr:rowOff>4343400</xdr:rowOff>
    </xdr:to>
    <xdr:graphicFrame>
      <xdr:nvGraphicFramePr>
        <xdr:cNvPr id="1" name="Chart 2"/>
        <xdr:cNvGraphicFramePr/>
      </xdr:nvGraphicFramePr>
      <xdr:xfrm>
        <a:off x="0" y="7296150"/>
        <a:ext cx="7172325" cy="4324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45</xdr:row>
      <xdr:rowOff>19050</xdr:rowOff>
    </xdr:from>
    <xdr:to>
      <xdr:col>9</xdr:col>
      <xdr:colOff>409575</xdr:colOff>
      <xdr:row>45</xdr:row>
      <xdr:rowOff>4381500</xdr:rowOff>
    </xdr:to>
    <xdr:graphicFrame>
      <xdr:nvGraphicFramePr>
        <xdr:cNvPr id="2" name="Chart 94"/>
        <xdr:cNvGraphicFramePr/>
      </xdr:nvGraphicFramePr>
      <xdr:xfrm>
        <a:off x="0" y="11763375"/>
        <a:ext cx="7162800" cy="4362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46</xdr:row>
      <xdr:rowOff>19050</xdr:rowOff>
    </xdr:from>
    <xdr:to>
      <xdr:col>9</xdr:col>
      <xdr:colOff>419100</xdr:colOff>
      <xdr:row>46</xdr:row>
      <xdr:rowOff>4381500</xdr:rowOff>
    </xdr:to>
    <xdr:graphicFrame>
      <xdr:nvGraphicFramePr>
        <xdr:cNvPr id="3" name="Chart 95"/>
        <xdr:cNvGraphicFramePr/>
      </xdr:nvGraphicFramePr>
      <xdr:xfrm>
        <a:off x="19050" y="16230600"/>
        <a:ext cx="7153275" cy="43624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nabc_table_count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ll Tables"/>
      <sheetName val="Spring"/>
      <sheetName val="Summer"/>
      <sheetName val="Fall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</sheetNames>
    <sheetDataSet>
      <sheetData sheetId="0">
        <row r="51">
          <cell r="F51">
            <v>16080</v>
          </cell>
          <cell r="I51">
            <v>16818</v>
          </cell>
        </row>
        <row r="52">
          <cell r="C52">
            <v>10656</v>
          </cell>
          <cell r="F52">
            <v>14650</v>
          </cell>
          <cell r="I52">
            <v>12458.5</v>
          </cell>
        </row>
        <row r="53">
          <cell r="C53">
            <v>10840</v>
          </cell>
          <cell r="F53">
            <v>12247</v>
          </cell>
          <cell r="I53">
            <v>12403</v>
          </cell>
        </row>
        <row r="54">
          <cell r="C54">
            <v>14964</v>
          </cell>
          <cell r="F54">
            <v>13351</v>
          </cell>
          <cell r="I54">
            <v>14641</v>
          </cell>
        </row>
        <row r="55">
          <cell r="C55">
            <v>9596</v>
          </cell>
          <cell r="F55">
            <v>13463</v>
          </cell>
          <cell r="I55">
            <v>10142</v>
          </cell>
        </row>
        <row r="56">
          <cell r="C56">
            <v>10318.5</v>
          </cell>
          <cell r="F56">
            <v>13373</v>
          </cell>
          <cell r="I56">
            <v>8606</v>
          </cell>
        </row>
        <row r="57">
          <cell r="C57">
            <v>10232</v>
          </cell>
          <cell r="F57">
            <v>13879</v>
          </cell>
          <cell r="I57">
            <v>14858.5</v>
          </cell>
        </row>
        <row r="58">
          <cell r="C58">
            <v>8554</v>
          </cell>
          <cell r="F58">
            <v>19720</v>
          </cell>
          <cell r="I58">
            <v>10636</v>
          </cell>
        </row>
        <row r="59">
          <cell r="C59">
            <v>9729</v>
          </cell>
          <cell r="F59">
            <v>14115</v>
          </cell>
          <cell r="I59">
            <v>12927</v>
          </cell>
        </row>
        <row r="60">
          <cell r="C60">
            <v>12196.5</v>
          </cell>
        </row>
      </sheetData>
      <sheetData sheetId="1">
        <row r="55">
          <cell r="N55">
            <v>2476</v>
          </cell>
        </row>
        <row r="56">
          <cell r="N56">
            <v>2464</v>
          </cell>
        </row>
        <row r="57">
          <cell r="N57">
            <v>2675</v>
          </cell>
        </row>
        <row r="58">
          <cell r="N58">
            <v>3357</v>
          </cell>
        </row>
        <row r="59">
          <cell r="N59">
            <v>2661</v>
          </cell>
        </row>
        <row r="60">
          <cell r="N60">
            <v>2529</v>
          </cell>
        </row>
        <row r="61">
          <cell r="N61">
            <v>2887</v>
          </cell>
        </row>
        <row r="62">
          <cell r="N62">
            <v>2378</v>
          </cell>
        </row>
        <row r="63">
          <cell r="N63">
            <v>2486</v>
          </cell>
        </row>
        <row r="64">
          <cell r="N64">
            <v>3417.5</v>
          </cell>
        </row>
        <row r="65">
          <cell r="N65">
            <v>2869.5</v>
          </cell>
        </row>
      </sheetData>
      <sheetData sheetId="2">
        <row r="55">
          <cell r="M55">
            <v>3302</v>
          </cell>
        </row>
        <row r="56">
          <cell r="M56">
            <v>2748</v>
          </cell>
        </row>
        <row r="57">
          <cell r="M57">
            <v>2418</v>
          </cell>
        </row>
        <row r="58">
          <cell r="M58">
            <v>2585</v>
          </cell>
        </row>
        <row r="59">
          <cell r="M59">
            <v>2482</v>
          </cell>
        </row>
        <row r="60">
          <cell r="M60">
            <v>2598.5</v>
          </cell>
        </row>
        <row r="61">
          <cell r="M61">
            <v>2565.5</v>
          </cell>
        </row>
        <row r="62">
          <cell r="M62">
            <v>3913.5</v>
          </cell>
        </row>
        <row r="63">
          <cell r="M63">
            <v>3033</v>
          </cell>
        </row>
      </sheetData>
      <sheetData sheetId="3">
        <row r="55">
          <cell r="J55">
            <v>3334.5</v>
          </cell>
        </row>
        <row r="56">
          <cell r="J56">
            <v>2484</v>
          </cell>
        </row>
        <row r="57">
          <cell r="J57">
            <v>2605</v>
          </cell>
        </row>
        <row r="58">
          <cell r="J58">
            <v>2620</v>
          </cell>
        </row>
        <row r="59">
          <cell r="J59">
            <v>2166</v>
          </cell>
        </row>
        <row r="60">
          <cell r="J60">
            <v>1846</v>
          </cell>
        </row>
        <row r="61">
          <cell r="J61">
            <v>2817</v>
          </cell>
        </row>
        <row r="62">
          <cell r="J62">
            <v>2390.5</v>
          </cell>
        </row>
        <row r="63">
          <cell r="J63">
            <v>2453.5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122"/>
  <sheetViews>
    <sheetView showGridLines="0" tabSelected="1" workbookViewId="0" topLeftCell="A1">
      <selection activeCell="L88" sqref="L88"/>
    </sheetView>
  </sheetViews>
  <sheetFormatPr defaultColWidth="11.00390625" defaultRowHeight="12.75"/>
  <cols>
    <col min="1" max="1" width="15.25390625" style="26" customWidth="1"/>
    <col min="2" max="2" width="13.125" style="26" customWidth="1"/>
    <col min="3" max="3" width="6.25390625" style="0" customWidth="1"/>
    <col min="4" max="4" width="6.00390625" style="0" customWidth="1"/>
    <col min="5" max="6" width="5.625" style="0" customWidth="1"/>
    <col min="7" max="8" width="11.875" style="0" customWidth="1"/>
    <col min="9" max="9" width="13.00390625" style="0" bestFit="1" customWidth="1"/>
    <col min="10" max="10" width="7.25390625" style="0" customWidth="1"/>
    <col min="11" max="11" width="9.875" style="0" customWidth="1"/>
    <col min="12" max="12" width="11.00390625" style="0" customWidth="1"/>
    <col min="13" max="13" width="11.875" style="0" customWidth="1"/>
  </cols>
  <sheetData>
    <row r="2" spans="1:11" ht="24.75" customHeight="1">
      <c r="A2" s="106" t="s">
        <v>41</v>
      </c>
      <c r="B2" s="107"/>
      <c r="C2" s="99" t="s">
        <v>108</v>
      </c>
      <c r="D2" s="104"/>
      <c r="E2" s="99" t="s">
        <v>42</v>
      </c>
      <c r="F2" s="105"/>
      <c r="G2" s="108" t="s">
        <v>5</v>
      </c>
      <c r="H2" s="109"/>
      <c r="I2" s="110"/>
      <c r="J2" s="99" t="s">
        <v>7</v>
      </c>
      <c r="K2" s="100"/>
    </row>
    <row r="3" spans="3:11" ht="12.75">
      <c r="C3" s="48" t="s">
        <v>43</v>
      </c>
      <c r="D3" s="38" t="s">
        <v>34</v>
      </c>
      <c r="E3" s="48" t="s">
        <v>43</v>
      </c>
      <c r="F3" s="49" t="s">
        <v>34</v>
      </c>
      <c r="G3" s="54" t="s">
        <v>6</v>
      </c>
      <c r="H3" s="85" t="s">
        <v>81</v>
      </c>
      <c r="I3" s="38" t="s">
        <v>82</v>
      </c>
      <c r="J3" s="54" t="s">
        <v>6</v>
      </c>
      <c r="K3" s="38" t="s">
        <v>81</v>
      </c>
    </row>
    <row r="4" spans="1:11" ht="12.75">
      <c r="A4" s="26" t="s">
        <v>44</v>
      </c>
      <c r="B4" s="26" t="s">
        <v>59</v>
      </c>
      <c r="C4" s="55"/>
      <c r="D4" s="56"/>
      <c r="E4" s="72"/>
      <c r="F4" s="73"/>
      <c r="G4" s="83">
        <f>'[1]Spring'!$N$55</f>
        <v>2476</v>
      </c>
      <c r="H4" s="90"/>
      <c r="I4" s="93"/>
      <c r="J4" s="76"/>
      <c r="K4" s="87"/>
    </row>
    <row r="5" spans="1:11" ht="12.75">
      <c r="A5" s="26" t="s">
        <v>45</v>
      </c>
      <c r="B5" s="26" t="s">
        <v>51</v>
      </c>
      <c r="C5" s="57">
        <f>H50</f>
        <v>0.3333333333333333</v>
      </c>
      <c r="D5" s="58"/>
      <c r="E5" s="74">
        <f aca="true" t="shared" si="0" ref="E5:E22">F50</f>
        <v>36</v>
      </c>
      <c r="F5" s="75">
        <v>37</v>
      </c>
      <c r="G5" s="83">
        <f>'[1]Summer'!$M$55</f>
        <v>3302</v>
      </c>
      <c r="H5" s="91">
        <f aca="true" t="shared" si="1" ref="H5:H29">I5-G5</f>
        <v>12778</v>
      </c>
      <c r="I5" s="94">
        <f>'[1]All Tables'!$F$51</f>
        <v>16080</v>
      </c>
      <c r="J5" s="77">
        <f aca="true" t="shared" si="2" ref="J5:J30">1000*E5/G5</f>
        <v>10.902483343428225</v>
      </c>
      <c r="K5" s="88">
        <f aca="true" t="shared" si="3" ref="K5:K30">1000*F5/H5</f>
        <v>2.895601815620598</v>
      </c>
    </row>
    <row r="6" spans="1:11" ht="12.75">
      <c r="A6" s="26" t="s">
        <v>46</v>
      </c>
      <c r="B6" s="26" t="s">
        <v>52</v>
      </c>
      <c r="C6" s="57">
        <f aca="true" t="shared" si="4" ref="C6:C21">H51</f>
        <v>0.34782608695652173</v>
      </c>
      <c r="D6" s="58">
        <f>H88</f>
        <v>0.3157894736842105</v>
      </c>
      <c r="E6" s="74">
        <f t="shared" si="0"/>
        <v>23</v>
      </c>
      <c r="F6" s="75">
        <f aca="true" t="shared" si="5" ref="F6:F24">F88</f>
        <v>19</v>
      </c>
      <c r="G6" s="83">
        <f>'[1]Fall'!$J$55</f>
        <v>3334.5</v>
      </c>
      <c r="H6" s="91">
        <f t="shared" si="1"/>
        <v>13483.5</v>
      </c>
      <c r="I6" s="94">
        <f>'[1]All Tables'!$I$51</f>
        <v>16818</v>
      </c>
      <c r="J6" s="77">
        <f t="shared" si="2"/>
        <v>6.897585844954266</v>
      </c>
      <c r="K6" s="88">
        <f t="shared" si="3"/>
        <v>1.4091296770126451</v>
      </c>
    </row>
    <row r="7" spans="1:12" ht="12.75">
      <c r="A7" s="26" t="s">
        <v>47</v>
      </c>
      <c r="B7" s="26" t="s">
        <v>57</v>
      </c>
      <c r="C7" s="57">
        <f t="shared" si="4"/>
        <v>0.16666666666666666</v>
      </c>
      <c r="D7" s="58">
        <f aca="true" t="shared" si="6" ref="D7:D21">H89</f>
        <v>-0.1111111111111111</v>
      </c>
      <c r="E7" s="74">
        <f t="shared" si="0"/>
        <v>18</v>
      </c>
      <c r="F7" s="75">
        <f t="shared" si="5"/>
        <v>9</v>
      </c>
      <c r="G7" s="83">
        <f>'[1]Spring'!$N$56</f>
        <v>2464</v>
      </c>
      <c r="H7" s="91">
        <f>I7-G7</f>
        <v>8192</v>
      </c>
      <c r="I7" s="94">
        <f>'[1]All Tables'!$C$52</f>
        <v>10656</v>
      </c>
      <c r="J7" s="77">
        <f>1000*E7/G7</f>
        <v>7.305194805194805</v>
      </c>
      <c r="K7" s="88">
        <f t="shared" si="3"/>
        <v>1.0986328125</v>
      </c>
      <c r="L7" s="83"/>
    </row>
    <row r="8" spans="1:12" ht="12.75">
      <c r="A8" s="26" t="s">
        <v>48</v>
      </c>
      <c r="B8" s="26" t="s">
        <v>53</v>
      </c>
      <c r="C8" s="57">
        <f t="shared" si="4"/>
        <v>0.23809523809523808</v>
      </c>
      <c r="D8" s="58">
        <f t="shared" si="6"/>
        <v>0.2222222222222222</v>
      </c>
      <c r="E8" s="74">
        <f t="shared" si="0"/>
        <v>21</v>
      </c>
      <c r="F8" s="75">
        <f t="shared" si="5"/>
        <v>27</v>
      </c>
      <c r="G8" s="83">
        <f>'[1]Summer'!$M$56</f>
        <v>2748</v>
      </c>
      <c r="H8" s="91">
        <f>I8-G8</f>
        <v>11902</v>
      </c>
      <c r="I8" s="94">
        <f>'[1]All Tables'!$F$52</f>
        <v>14650</v>
      </c>
      <c r="J8" s="77">
        <f>1000*E8/G8</f>
        <v>7.641921397379913</v>
      </c>
      <c r="K8" s="88">
        <f t="shared" si="3"/>
        <v>2.2685262981011594</v>
      </c>
      <c r="L8" s="83"/>
    </row>
    <row r="9" spans="1:12" ht="12.75">
      <c r="A9" s="26" t="s">
        <v>49</v>
      </c>
      <c r="B9" s="26" t="s">
        <v>55</v>
      </c>
      <c r="C9" s="57">
        <f t="shared" si="4"/>
        <v>0.23076923076923078</v>
      </c>
      <c r="D9" s="58">
        <f t="shared" si="6"/>
        <v>0.2</v>
      </c>
      <c r="E9" s="74">
        <f t="shared" si="0"/>
        <v>13</v>
      </c>
      <c r="F9" s="75">
        <f t="shared" si="5"/>
        <v>10</v>
      </c>
      <c r="G9" s="83">
        <f>'[1]Fall'!$J$56</f>
        <v>2484</v>
      </c>
      <c r="H9" s="91">
        <f>I9-G9</f>
        <v>9974.5</v>
      </c>
      <c r="I9" s="94">
        <f>'[1]All Tables'!$I$52</f>
        <v>12458.5</v>
      </c>
      <c r="J9" s="77">
        <f>1000*E9/G9</f>
        <v>5.233494363929147</v>
      </c>
      <c r="K9" s="88">
        <f t="shared" si="3"/>
        <v>1.0025565191237655</v>
      </c>
      <c r="L9" s="83"/>
    </row>
    <row r="10" spans="1:11" ht="12.75">
      <c r="A10" s="26" t="s">
        <v>50</v>
      </c>
      <c r="B10" s="26" t="s">
        <v>56</v>
      </c>
      <c r="C10" s="57">
        <f t="shared" si="4"/>
        <v>0.125</v>
      </c>
      <c r="D10" s="58">
        <f t="shared" si="6"/>
        <v>0.09523809523809523</v>
      </c>
      <c r="E10" s="74">
        <f t="shared" si="0"/>
        <v>16</v>
      </c>
      <c r="F10" s="75">
        <f t="shared" si="5"/>
        <v>21</v>
      </c>
      <c r="G10" s="83">
        <f>'[1]Spring'!$N$57</f>
        <v>2675</v>
      </c>
      <c r="H10" s="91">
        <f t="shared" si="1"/>
        <v>8165</v>
      </c>
      <c r="I10" s="94">
        <f>'[1]All Tables'!$C$53</f>
        <v>10840</v>
      </c>
      <c r="J10" s="77">
        <f t="shared" si="2"/>
        <v>5.981308411214953</v>
      </c>
      <c r="K10" s="88">
        <f t="shared" si="3"/>
        <v>2.5719534598897735</v>
      </c>
    </row>
    <row r="11" spans="1:11" ht="12.75">
      <c r="A11" s="26" t="s">
        <v>61</v>
      </c>
      <c r="B11" s="26" t="s">
        <v>65</v>
      </c>
      <c r="C11" s="57">
        <f t="shared" si="4"/>
        <v>0.2222222222222222</v>
      </c>
      <c r="D11" s="58">
        <f t="shared" si="6"/>
        <v>0</v>
      </c>
      <c r="E11" s="74">
        <f t="shared" si="0"/>
        <v>18</v>
      </c>
      <c r="F11" s="75">
        <f t="shared" si="5"/>
        <v>19</v>
      </c>
      <c r="G11" s="83">
        <f>'[1]Summer'!$M$57</f>
        <v>2418</v>
      </c>
      <c r="H11" s="91">
        <f t="shared" si="1"/>
        <v>9829</v>
      </c>
      <c r="I11" s="94">
        <f>'[1]All Tables'!$F$53</f>
        <v>12247</v>
      </c>
      <c r="J11" s="77">
        <f t="shared" si="2"/>
        <v>7.444168734491315</v>
      </c>
      <c r="K11" s="88">
        <f t="shared" si="3"/>
        <v>1.933055244684098</v>
      </c>
    </row>
    <row r="12" spans="1:11" ht="12.75">
      <c r="A12" s="26" t="s">
        <v>64</v>
      </c>
      <c r="B12" s="26" t="s">
        <v>62</v>
      </c>
      <c r="C12" s="57">
        <f t="shared" si="4"/>
        <v>0.19047619047619047</v>
      </c>
      <c r="D12" s="58">
        <f t="shared" si="6"/>
        <v>-0.0625</v>
      </c>
      <c r="E12" s="74">
        <f t="shared" si="0"/>
        <v>21</v>
      </c>
      <c r="F12" s="75">
        <f t="shared" si="5"/>
        <v>16</v>
      </c>
      <c r="G12" s="83">
        <f>'[1]Fall'!$J$57</f>
        <v>2605</v>
      </c>
      <c r="H12" s="91">
        <f t="shared" si="1"/>
        <v>9798</v>
      </c>
      <c r="I12" s="94">
        <f>'[1]All Tables'!$I$53</f>
        <v>12403</v>
      </c>
      <c r="J12" s="77">
        <f t="shared" si="2"/>
        <v>8.061420345489443</v>
      </c>
      <c r="K12" s="88">
        <f t="shared" si="3"/>
        <v>1.6329863237395388</v>
      </c>
    </row>
    <row r="13" spans="1:11" ht="12.75">
      <c r="A13" s="26" t="s">
        <v>3</v>
      </c>
      <c r="B13" s="26" t="s">
        <v>66</v>
      </c>
      <c r="C13" s="57">
        <f t="shared" si="4"/>
        <v>0.16666666666666666</v>
      </c>
      <c r="D13" s="58">
        <f t="shared" si="6"/>
        <v>0.4166666666666667</v>
      </c>
      <c r="E13" s="74">
        <f t="shared" si="0"/>
        <v>24</v>
      </c>
      <c r="F13" s="75">
        <f t="shared" si="5"/>
        <v>12</v>
      </c>
      <c r="G13" s="83">
        <f>'[1]Spring'!$N$58</f>
        <v>3357</v>
      </c>
      <c r="H13" s="91">
        <f t="shared" si="1"/>
        <v>11607</v>
      </c>
      <c r="I13" s="94">
        <f>'[1]All Tables'!$C$54</f>
        <v>14964</v>
      </c>
      <c r="J13" s="77">
        <f t="shared" si="2"/>
        <v>7.149240393208221</v>
      </c>
      <c r="K13" s="88">
        <f t="shared" si="3"/>
        <v>1.033858878263117</v>
      </c>
    </row>
    <row r="14" spans="1:11" ht="12.75">
      <c r="A14" s="26" t="s">
        <v>67</v>
      </c>
      <c r="B14" s="26" t="s">
        <v>68</v>
      </c>
      <c r="C14" s="57">
        <f t="shared" si="4"/>
        <v>0.23076923076923078</v>
      </c>
      <c r="D14" s="58">
        <f t="shared" si="6"/>
        <v>0.1</v>
      </c>
      <c r="E14" s="74">
        <f t="shared" si="0"/>
        <v>13</v>
      </c>
      <c r="F14" s="75">
        <f t="shared" si="5"/>
        <v>20</v>
      </c>
      <c r="G14" s="83">
        <f>'[1]Summer'!$M$58</f>
        <v>2585</v>
      </c>
      <c r="H14" s="91">
        <f t="shared" si="1"/>
        <v>10766</v>
      </c>
      <c r="I14" s="94">
        <f>'[1]All Tables'!$F$54</f>
        <v>13351</v>
      </c>
      <c r="J14" s="77">
        <f t="shared" si="2"/>
        <v>5.029013539651838</v>
      </c>
      <c r="K14" s="88">
        <f t="shared" si="3"/>
        <v>1.8577001671930151</v>
      </c>
    </row>
    <row r="15" spans="1:11" ht="12.75">
      <c r="A15" s="26" t="s">
        <v>69</v>
      </c>
      <c r="B15" s="26" t="s">
        <v>70</v>
      </c>
      <c r="C15" s="57">
        <f t="shared" si="4"/>
        <v>0.05555555555555555</v>
      </c>
      <c r="D15" s="58">
        <f t="shared" si="6"/>
        <v>0.09090909090909091</v>
      </c>
      <c r="E15" s="74">
        <f t="shared" si="0"/>
        <v>18</v>
      </c>
      <c r="F15" s="75">
        <f t="shared" si="5"/>
        <v>11</v>
      </c>
      <c r="G15" s="83">
        <f>'[1]Fall'!$J$58</f>
        <v>2620</v>
      </c>
      <c r="H15" s="91">
        <f t="shared" si="1"/>
        <v>12021</v>
      </c>
      <c r="I15" s="94">
        <f>'[1]All Tables'!$I$54</f>
        <v>14641</v>
      </c>
      <c r="J15" s="77">
        <f t="shared" si="2"/>
        <v>6.870229007633588</v>
      </c>
      <c r="K15" s="88">
        <f t="shared" si="3"/>
        <v>0.9150653023874885</v>
      </c>
    </row>
    <row r="16" spans="1:11" ht="12.75">
      <c r="A16" s="26" t="s">
        <v>4</v>
      </c>
      <c r="B16" s="26" t="s">
        <v>85</v>
      </c>
      <c r="C16" s="57">
        <f t="shared" si="4"/>
        <v>0</v>
      </c>
      <c r="D16" s="58">
        <f t="shared" si="6"/>
        <v>0.125</v>
      </c>
      <c r="E16" s="74">
        <f t="shared" si="0"/>
        <v>16</v>
      </c>
      <c r="F16" s="75">
        <f t="shared" si="5"/>
        <v>8</v>
      </c>
      <c r="G16" s="83">
        <f>'[1]Spring'!$N$59</f>
        <v>2661</v>
      </c>
      <c r="H16" s="91">
        <f t="shared" si="1"/>
        <v>6935</v>
      </c>
      <c r="I16" s="94">
        <f>'[1]All Tables'!$C$55</f>
        <v>9596</v>
      </c>
      <c r="J16" s="77">
        <f t="shared" si="2"/>
        <v>6.012777151446825</v>
      </c>
      <c r="K16" s="88">
        <f t="shared" si="3"/>
        <v>1.1535688536409516</v>
      </c>
    </row>
    <row r="17" spans="1:11" ht="12.75">
      <c r="A17" s="26" t="s">
        <v>92</v>
      </c>
      <c r="B17" s="26" t="s">
        <v>91</v>
      </c>
      <c r="C17" s="57">
        <f t="shared" si="4"/>
        <v>0.13636363636363635</v>
      </c>
      <c r="D17" s="58">
        <f t="shared" si="6"/>
        <v>0.041666666666666664</v>
      </c>
      <c r="E17" s="74">
        <f t="shared" si="0"/>
        <v>22</v>
      </c>
      <c r="F17" s="75">
        <f t="shared" si="5"/>
        <v>24</v>
      </c>
      <c r="G17" s="83">
        <f>'[1]Summer'!$M$59</f>
        <v>2482</v>
      </c>
      <c r="H17" s="91">
        <f t="shared" si="1"/>
        <v>10981</v>
      </c>
      <c r="I17" s="94">
        <f>'[1]All Tables'!$F$55</f>
        <v>13463</v>
      </c>
      <c r="J17" s="77">
        <f t="shared" si="2"/>
        <v>8.8638195004029</v>
      </c>
      <c r="K17" s="88">
        <f t="shared" si="3"/>
        <v>2.1855932975138876</v>
      </c>
    </row>
    <row r="18" spans="1:11" ht="12.75">
      <c r="A18" s="26" t="s">
        <v>96</v>
      </c>
      <c r="B18" s="26" t="s">
        <v>97</v>
      </c>
      <c r="C18" s="57">
        <f t="shared" si="4"/>
        <v>0.26666666666666666</v>
      </c>
      <c r="D18" s="58">
        <f t="shared" si="6"/>
        <v>0.10526315789473684</v>
      </c>
      <c r="E18" s="74">
        <f t="shared" si="0"/>
        <v>15</v>
      </c>
      <c r="F18" s="75">
        <f t="shared" si="5"/>
        <v>19</v>
      </c>
      <c r="G18" s="83">
        <f>'[1]Fall'!$J$59</f>
        <v>2166</v>
      </c>
      <c r="H18" s="91">
        <f t="shared" si="1"/>
        <v>7976</v>
      </c>
      <c r="I18" s="94">
        <f>'[1]All Tables'!$I$55</f>
        <v>10142</v>
      </c>
      <c r="J18" s="77">
        <f t="shared" si="2"/>
        <v>6.925207756232687</v>
      </c>
      <c r="K18" s="88">
        <f t="shared" si="3"/>
        <v>2.3821464393179537</v>
      </c>
    </row>
    <row r="19" spans="1:11" ht="12.75">
      <c r="A19" s="26" t="s">
        <v>100</v>
      </c>
      <c r="B19" s="26" t="s">
        <v>99</v>
      </c>
      <c r="C19" s="57">
        <f t="shared" si="4"/>
        <v>0.05555555555555555</v>
      </c>
      <c r="D19" s="58">
        <f t="shared" si="6"/>
        <v>0</v>
      </c>
      <c r="E19" s="74">
        <f t="shared" si="0"/>
        <v>18</v>
      </c>
      <c r="F19" s="75">
        <f t="shared" si="5"/>
        <v>7</v>
      </c>
      <c r="G19" s="83">
        <f>'[1]Spring'!$N$60</f>
        <v>2529</v>
      </c>
      <c r="H19" s="91">
        <f t="shared" si="1"/>
        <v>7789.5</v>
      </c>
      <c r="I19" s="94">
        <f>'[1]All Tables'!$C$56</f>
        <v>10318.5</v>
      </c>
      <c r="J19" s="77">
        <f t="shared" si="2"/>
        <v>7.117437722419929</v>
      </c>
      <c r="K19" s="88">
        <f t="shared" si="3"/>
        <v>0.8986456126837409</v>
      </c>
    </row>
    <row r="20" spans="1:11" ht="12.75">
      <c r="A20" s="26" t="s">
        <v>101</v>
      </c>
      <c r="B20" s="26" t="s">
        <v>102</v>
      </c>
      <c r="C20" s="57">
        <f t="shared" si="4"/>
        <v>0</v>
      </c>
      <c r="D20" s="58">
        <f t="shared" si="6"/>
        <v>0.21428571428571427</v>
      </c>
      <c r="E20" s="74">
        <f t="shared" si="0"/>
        <v>4</v>
      </c>
      <c r="F20" s="75">
        <f t="shared" si="5"/>
        <v>14</v>
      </c>
      <c r="G20" s="83">
        <f>'[1]Summer'!$M$60</f>
        <v>2598.5</v>
      </c>
      <c r="H20" s="91">
        <f t="shared" si="1"/>
        <v>10774.5</v>
      </c>
      <c r="I20" s="94">
        <f>'[1]All Tables'!$F$56</f>
        <v>13373</v>
      </c>
      <c r="J20" s="77">
        <f t="shared" si="2"/>
        <v>1.539349624783529</v>
      </c>
      <c r="K20" s="88">
        <f t="shared" si="3"/>
        <v>1.2993642396398906</v>
      </c>
    </row>
    <row r="21" spans="1:11" ht="12.75">
      <c r="A21" s="26" t="s">
        <v>106</v>
      </c>
      <c r="B21" s="26" t="s">
        <v>105</v>
      </c>
      <c r="C21" s="57">
        <f t="shared" si="4"/>
        <v>-0.2</v>
      </c>
      <c r="D21" s="58">
        <f t="shared" si="6"/>
        <v>0</v>
      </c>
      <c r="E21" s="74">
        <f t="shared" si="0"/>
        <v>5</v>
      </c>
      <c r="F21" s="75">
        <f t="shared" si="5"/>
        <v>3</v>
      </c>
      <c r="G21" s="83">
        <f>'[1]Fall'!$J$60</f>
        <v>1846</v>
      </c>
      <c r="H21" s="91">
        <f t="shared" si="1"/>
        <v>6760</v>
      </c>
      <c r="I21" s="94">
        <f>'[1]All Tables'!$I$56</f>
        <v>8606</v>
      </c>
      <c r="J21" s="77">
        <f t="shared" si="2"/>
        <v>2.7085590465872156</v>
      </c>
      <c r="K21" s="88">
        <f t="shared" si="3"/>
        <v>0.4437869822485207</v>
      </c>
    </row>
    <row r="22" spans="1:11" ht="12.75">
      <c r="A22" s="26" t="s">
        <v>110</v>
      </c>
      <c r="B22" s="26" t="s">
        <v>109</v>
      </c>
      <c r="C22" s="57">
        <f aca="true" t="shared" si="7" ref="C22:C27">H67</f>
        <v>0</v>
      </c>
      <c r="D22" s="58">
        <f aca="true" t="shared" si="8" ref="D22:D27">H104</f>
        <v>-0.25</v>
      </c>
      <c r="E22" s="74">
        <f t="shared" si="0"/>
        <v>17</v>
      </c>
      <c r="F22" s="75">
        <f t="shared" si="5"/>
        <v>8</v>
      </c>
      <c r="G22" s="83">
        <f>'[1]Spring'!$N$61</f>
        <v>2887</v>
      </c>
      <c r="H22" s="91">
        <f t="shared" si="1"/>
        <v>7345</v>
      </c>
      <c r="I22" s="94">
        <f>'[1]All Tables'!$C$57</f>
        <v>10232</v>
      </c>
      <c r="J22" s="77">
        <f t="shared" si="2"/>
        <v>5.888465535157603</v>
      </c>
      <c r="K22" s="88">
        <f t="shared" si="3"/>
        <v>1.0891763104152485</v>
      </c>
    </row>
    <row r="23" spans="1:11" ht="12.75">
      <c r="A23" s="26" t="s">
        <v>118</v>
      </c>
      <c r="B23" s="26" t="s">
        <v>0</v>
      </c>
      <c r="C23" s="57">
        <f t="shared" si="7"/>
        <v>0.125</v>
      </c>
      <c r="D23" s="58">
        <f t="shared" si="8"/>
        <v>-0.08333333333333333</v>
      </c>
      <c r="E23" s="74">
        <f aca="true" t="shared" si="9" ref="E23:E31">F68</f>
        <v>16</v>
      </c>
      <c r="F23" s="75">
        <f t="shared" si="5"/>
        <v>12</v>
      </c>
      <c r="G23" s="83">
        <f>'[1]Summer'!$M$61</f>
        <v>2565.5</v>
      </c>
      <c r="H23" s="91">
        <f t="shared" si="1"/>
        <v>11313.5</v>
      </c>
      <c r="I23" s="94">
        <f>'[1]All Tables'!$F$57</f>
        <v>13879</v>
      </c>
      <c r="J23" s="77">
        <f t="shared" si="2"/>
        <v>6.236601052426428</v>
      </c>
      <c r="K23" s="88">
        <f t="shared" si="3"/>
        <v>1.0606797189198744</v>
      </c>
    </row>
    <row r="24" spans="1:11" ht="12.75">
      <c r="A24" s="26" t="s">
        <v>119</v>
      </c>
      <c r="B24" s="26" t="s">
        <v>1</v>
      </c>
      <c r="C24" s="57">
        <f t="shared" si="7"/>
        <v>0.16666666666666666</v>
      </c>
      <c r="D24" s="58">
        <f t="shared" si="8"/>
        <v>0</v>
      </c>
      <c r="E24" s="74">
        <f t="shared" si="9"/>
        <v>18</v>
      </c>
      <c r="F24" s="75">
        <f t="shared" si="5"/>
        <v>15</v>
      </c>
      <c r="G24" s="83">
        <f>'[1]Fall'!$J$61</f>
        <v>2817</v>
      </c>
      <c r="H24" s="91">
        <f t="shared" si="1"/>
        <v>12041.5</v>
      </c>
      <c r="I24" s="94">
        <f>'[1]All Tables'!$I$57</f>
        <v>14858.5</v>
      </c>
      <c r="J24" s="77">
        <f t="shared" si="2"/>
        <v>6.389776357827476</v>
      </c>
      <c r="K24" s="88">
        <f t="shared" si="3"/>
        <v>1.245691981895943</v>
      </c>
    </row>
    <row r="25" spans="1:11" ht="12.75">
      <c r="A25" s="26" t="s">
        <v>120</v>
      </c>
      <c r="B25" s="26" t="s">
        <v>2</v>
      </c>
      <c r="C25" s="57">
        <f t="shared" si="7"/>
        <v>0.3</v>
      </c>
      <c r="D25" s="58">
        <f t="shared" si="8"/>
        <v>0.5</v>
      </c>
      <c r="E25" s="74">
        <f t="shared" si="9"/>
        <v>10</v>
      </c>
      <c r="F25" s="75">
        <f aca="true" t="shared" si="10" ref="F25:F33">F107</f>
        <v>4</v>
      </c>
      <c r="G25" s="83">
        <f>'[1]Spring'!$N$62</f>
        <v>2378</v>
      </c>
      <c r="H25" s="91">
        <f t="shared" si="1"/>
        <v>6176</v>
      </c>
      <c r="I25" s="94">
        <f>'[1]All Tables'!$C$58</f>
        <v>8554</v>
      </c>
      <c r="J25" s="77">
        <f t="shared" si="2"/>
        <v>4.205214465937763</v>
      </c>
      <c r="K25" s="88">
        <f t="shared" si="3"/>
        <v>0.6476683937823834</v>
      </c>
    </row>
    <row r="26" spans="1:11" ht="12.75">
      <c r="A26" s="26" t="s">
        <v>19</v>
      </c>
      <c r="B26" s="26" t="s">
        <v>52</v>
      </c>
      <c r="C26" s="57">
        <f t="shared" si="7"/>
        <v>0.14285714285714285</v>
      </c>
      <c r="D26" s="58">
        <f t="shared" si="8"/>
        <v>-0.043478260869565216</v>
      </c>
      <c r="E26" s="74">
        <f t="shared" si="9"/>
        <v>14</v>
      </c>
      <c r="F26" s="75">
        <f t="shared" si="10"/>
        <v>23</v>
      </c>
      <c r="G26" s="83">
        <f>'[1]Summer'!$M$62</f>
        <v>3913.5</v>
      </c>
      <c r="H26" s="91">
        <f t="shared" si="1"/>
        <v>15806.5</v>
      </c>
      <c r="I26" s="94">
        <f>'[1]All Tables'!$F$58</f>
        <v>19720</v>
      </c>
      <c r="J26" s="77">
        <f t="shared" si="2"/>
        <v>3.5773604190622206</v>
      </c>
      <c r="K26" s="88">
        <f t="shared" si="3"/>
        <v>1.4550975864359599</v>
      </c>
    </row>
    <row r="27" spans="1:11" ht="12.75">
      <c r="A27" s="26" t="s">
        <v>30</v>
      </c>
      <c r="B27" s="26" t="s">
        <v>31</v>
      </c>
      <c r="C27" s="57">
        <f t="shared" si="7"/>
        <v>0.2</v>
      </c>
      <c r="D27" s="58">
        <f t="shared" si="8"/>
        <v>0</v>
      </c>
      <c r="E27" s="74">
        <f t="shared" si="9"/>
        <v>5</v>
      </c>
      <c r="F27" s="75">
        <f t="shared" si="10"/>
        <v>9</v>
      </c>
      <c r="G27" s="83">
        <f>'[1]Fall'!$J$62</f>
        <v>2390.5</v>
      </c>
      <c r="H27" s="91">
        <f t="shared" si="1"/>
        <v>8245.5</v>
      </c>
      <c r="I27" s="94">
        <f>'[1]All Tables'!$I$58</f>
        <v>10636</v>
      </c>
      <c r="J27" s="77">
        <f t="shared" si="2"/>
        <v>2.0916126333403056</v>
      </c>
      <c r="K27" s="88">
        <f t="shared" si="3"/>
        <v>1.0915044569765326</v>
      </c>
    </row>
    <row r="28" spans="1:11" ht="12.75">
      <c r="A28" s="26" t="s">
        <v>23</v>
      </c>
      <c r="B28" s="26" t="s">
        <v>26</v>
      </c>
      <c r="C28" s="57">
        <f aca="true" t="shared" si="11" ref="C28:C35">H73</f>
        <v>0.2857142857142857</v>
      </c>
      <c r="D28" s="58">
        <f aca="true" t="shared" si="12" ref="D28:D35">H110</f>
        <v>0.125</v>
      </c>
      <c r="E28" s="74">
        <f t="shared" si="9"/>
        <v>14</v>
      </c>
      <c r="F28" s="75">
        <f t="shared" si="10"/>
        <v>8</v>
      </c>
      <c r="G28" s="83">
        <f>'[1]Spring'!$N$63</f>
        <v>2486</v>
      </c>
      <c r="H28" s="91">
        <f t="shared" si="1"/>
        <v>7243</v>
      </c>
      <c r="I28" s="94">
        <f>'[1]All Tables'!$C$59</f>
        <v>9729</v>
      </c>
      <c r="J28" s="77">
        <f t="shared" si="2"/>
        <v>5.631536604987932</v>
      </c>
      <c r="K28" s="88">
        <f t="shared" si="3"/>
        <v>1.1045147038519951</v>
      </c>
    </row>
    <row r="29" spans="1:11" ht="12.75">
      <c r="A29" s="26" t="s">
        <v>24</v>
      </c>
      <c r="B29" s="26" t="s">
        <v>27</v>
      </c>
      <c r="C29" s="57">
        <f t="shared" si="11"/>
        <v>0.23809523809523808</v>
      </c>
      <c r="D29" s="58">
        <f t="shared" si="12"/>
        <v>0.23076923076923078</v>
      </c>
      <c r="E29" s="74">
        <f t="shared" si="9"/>
        <v>21</v>
      </c>
      <c r="F29" s="75">
        <f t="shared" si="10"/>
        <v>13</v>
      </c>
      <c r="G29" s="83">
        <f>'[1]Summer'!$M$63</f>
        <v>3033</v>
      </c>
      <c r="H29" s="91">
        <f t="shared" si="1"/>
        <v>11082</v>
      </c>
      <c r="I29" s="94">
        <f>'[1]All Tables'!$F$59</f>
        <v>14115</v>
      </c>
      <c r="J29" s="77">
        <f t="shared" si="2"/>
        <v>6.923837784371909</v>
      </c>
      <c r="K29" s="88">
        <f t="shared" si="3"/>
        <v>1.173073452445407</v>
      </c>
    </row>
    <row r="30" spans="1:11" ht="12.75">
      <c r="A30" s="26" t="s">
        <v>25</v>
      </c>
      <c r="B30" s="26" t="s">
        <v>28</v>
      </c>
      <c r="C30" s="57">
        <f t="shared" si="11"/>
        <v>0.058823529411764705</v>
      </c>
      <c r="D30" s="58">
        <f t="shared" si="12"/>
        <v>0</v>
      </c>
      <c r="E30" s="74">
        <f t="shared" si="9"/>
        <v>17</v>
      </c>
      <c r="F30" s="75">
        <f t="shared" si="10"/>
        <v>13</v>
      </c>
      <c r="G30" s="83">
        <f>'[1]Fall'!$J$63</f>
        <v>2453.5</v>
      </c>
      <c r="H30" s="91">
        <f>I30-G30</f>
        <v>10473.5</v>
      </c>
      <c r="I30" s="94">
        <f>'[1]All Tables'!$I$59</f>
        <v>12927</v>
      </c>
      <c r="J30" s="77">
        <f t="shared" si="2"/>
        <v>6.928877114326473</v>
      </c>
      <c r="K30" s="88">
        <f t="shared" si="3"/>
        <v>1.2412278607915215</v>
      </c>
    </row>
    <row r="31" spans="1:15" ht="12.75">
      <c r="A31" s="26" t="s">
        <v>8</v>
      </c>
      <c r="B31" s="26" t="s">
        <v>11</v>
      </c>
      <c r="C31" s="57">
        <f t="shared" si="11"/>
        <v>0.17647058823529413</v>
      </c>
      <c r="D31" s="58">
        <f t="shared" si="12"/>
        <v>0.07692307692307693</v>
      </c>
      <c r="E31" s="74">
        <f t="shared" si="9"/>
        <v>17</v>
      </c>
      <c r="F31" s="75">
        <f t="shared" si="10"/>
        <v>13</v>
      </c>
      <c r="G31" s="83">
        <f>'[1]Spring'!$N$64</f>
        <v>3417.5</v>
      </c>
      <c r="H31" s="91">
        <f>I31-G31</f>
        <v>8779</v>
      </c>
      <c r="I31" s="94">
        <f>'[1]All Tables'!$C$60</f>
        <v>12196.5</v>
      </c>
      <c r="J31" s="77">
        <f>1000*E31/G31</f>
        <v>4.974396488661302</v>
      </c>
      <c r="K31" s="88">
        <f>1000*F31/H31</f>
        <v>1.480806469985192</v>
      </c>
      <c r="O31" s="1"/>
    </row>
    <row r="32" spans="1:11" ht="12.75">
      <c r="A32" s="26" t="s">
        <v>93</v>
      </c>
      <c r="B32" s="26" t="s">
        <v>94</v>
      </c>
      <c r="C32" s="57">
        <f t="shared" si="11"/>
        <v>0.375</v>
      </c>
      <c r="D32" s="58">
        <f t="shared" si="12"/>
        <v>0</v>
      </c>
      <c r="E32" s="74">
        <f>F77</f>
        <v>8</v>
      </c>
      <c r="F32" s="75">
        <f t="shared" si="10"/>
        <v>12</v>
      </c>
      <c r="G32" s="83"/>
      <c r="H32" s="91"/>
      <c r="I32" s="94"/>
      <c r="J32" s="77"/>
      <c r="K32" s="88"/>
    </row>
    <row r="33" spans="1:11" ht="12.75">
      <c r="A33" s="26" t="s">
        <v>9</v>
      </c>
      <c r="B33" s="26" t="s">
        <v>10</v>
      </c>
      <c r="C33" s="57">
        <f t="shared" si="11"/>
        <v>0</v>
      </c>
      <c r="D33" s="58">
        <f t="shared" si="12"/>
        <v>0.09090909090909091</v>
      </c>
      <c r="E33" s="74">
        <f>F78</f>
        <v>10</v>
      </c>
      <c r="F33" s="75">
        <f t="shared" si="10"/>
        <v>11</v>
      </c>
      <c r="G33" s="83"/>
      <c r="H33" s="91"/>
      <c r="I33" s="94"/>
      <c r="J33" s="77"/>
      <c r="K33" s="88"/>
    </row>
    <row r="34" spans="1:11" ht="12.75">
      <c r="A34" s="118" t="s">
        <v>121</v>
      </c>
      <c r="B34" s="26" t="s">
        <v>54</v>
      </c>
      <c r="C34" s="57">
        <f t="shared" si="11"/>
        <v>0.14285714285714285</v>
      </c>
      <c r="D34" s="58">
        <f t="shared" si="12"/>
        <v>0.16666666666666666</v>
      </c>
      <c r="E34" s="74">
        <f>F79</f>
        <v>7</v>
      </c>
      <c r="F34" s="75">
        <v>6</v>
      </c>
      <c r="G34" s="83">
        <f>'[1]Spring'!$N$65</f>
        <v>2869.5</v>
      </c>
      <c r="H34" s="91"/>
      <c r="I34" s="94"/>
      <c r="J34" s="77"/>
      <c r="K34" s="88"/>
    </row>
    <row r="35" spans="1:11" ht="12.75">
      <c r="A35" s="118" t="s">
        <v>127</v>
      </c>
      <c r="B35" s="118" t="s">
        <v>51</v>
      </c>
      <c r="C35" s="59">
        <f t="shared" si="11"/>
        <v>0.35714285714285715</v>
      </c>
      <c r="D35" s="120">
        <f t="shared" si="12"/>
        <v>0.35714285714285715</v>
      </c>
      <c r="E35" s="119">
        <f>F80</f>
        <v>14</v>
      </c>
      <c r="F35" s="121">
        <v>6</v>
      </c>
      <c r="G35" s="84"/>
      <c r="H35" s="92"/>
      <c r="I35" s="95"/>
      <c r="J35" s="82"/>
      <c r="K35" s="89"/>
    </row>
    <row r="36" spans="3:11" ht="12.75">
      <c r="C36" s="41"/>
      <c r="D36" s="41"/>
      <c r="E36" s="42"/>
      <c r="F36" s="42"/>
      <c r="G36" s="46"/>
      <c r="H36" s="46"/>
      <c r="J36" s="5"/>
      <c r="K36" s="5"/>
    </row>
    <row r="37" spans="2:11" ht="12.75">
      <c r="B37" s="81" t="s">
        <v>15</v>
      </c>
      <c r="C37" s="80">
        <f>H82</f>
        <v>0.18200408997955012</v>
      </c>
      <c r="D37" s="80">
        <f>H119</f>
        <v>0.0975</v>
      </c>
      <c r="E37" s="75">
        <f>SUM(E4:E36)</f>
        <v>489</v>
      </c>
      <c r="F37" s="75">
        <f>SUM(F4:F36)</f>
        <v>429</v>
      </c>
      <c r="G37" s="78">
        <f>SUM(G4:G36)</f>
        <v>78562</v>
      </c>
      <c r="H37" s="78">
        <f>SUM(H4:H36)</f>
        <v>268237.5</v>
      </c>
      <c r="I37" s="78">
        <f>SUM(I4:I36)</f>
        <v>341454</v>
      </c>
      <c r="J37" s="79">
        <f>1000*E37/G37</f>
        <v>6.2243832896311195</v>
      </c>
      <c r="K37" s="79">
        <f>1000*F37/H37</f>
        <v>1.5993289528869006</v>
      </c>
    </row>
    <row r="38" spans="2:10" ht="12.75">
      <c r="B38" s="81"/>
      <c r="C38" s="80"/>
      <c r="D38" s="80"/>
      <c r="E38" s="75"/>
      <c r="F38" s="75"/>
      <c r="G38" s="78"/>
      <c r="H38" s="78"/>
      <c r="I38" s="79"/>
      <c r="J38" s="79"/>
    </row>
    <row r="39" spans="2:11" ht="12.75">
      <c r="B39" s="96" t="s">
        <v>20</v>
      </c>
      <c r="E39" s="50"/>
      <c r="F39" s="50"/>
      <c r="G39" s="52"/>
      <c r="H39" s="52"/>
      <c r="K39" s="86">
        <f>J37/K37</f>
        <v>3.8918718243646326</v>
      </c>
    </row>
    <row r="40" spans="3:10" ht="12.75">
      <c r="C40" s="51"/>
      <c r="D40" s="51"/>
      <c r="E40" s="50"/>
      <c r="F40" s="50"/>
      <c r="G40" s="52"/>
      <c r="H40" s="52"/>
      <c r="I40" s="53"/>
      <c r="J40" s="53"/>
    </row>
    <row r="41" spans="2:11" ht="12.75">
      <c r="B41" s="97" t="s">
        <v>63</v>
      </c>
      <c r="C41" s="51"/>
      <c r="D41" s="51"/>
      <c r="E41" s="50"/>
      <c r="F41" s="50"/>
      <c r="G41" s="52"/>
      <c r="I41" s="52" t="s">
        <v>14</v>
      </c>
      <c r="J41" s="53">
        <f>AVERAGE(J7,J10,J13,J16,J19,J22,J25)</f>
        <v>6.237091212082872</v>
      </c>
      <c r="K41" s="53">
        <f>AVERAGE(K7,K10,K13,K16,K19,K22,K25)</f>
        <v>1.213357760167888</v>
      </c>
    </row>
    <row r="42" spans="3:11" ht="12.75">
      <c r="C42" s="51"/>
      <c r="D42" s="51"/>
      <c r="E42" s="50"/>
      <c r="F42" s="50"/>
      <c r="G42" s="52"/>
      <c r="I42" s="52" t="s">
        <v>12</v>
      </c>
      <c r="J42" s="53">
        <f>AVERAGE(J5,J8,J11,J14,J17,J20,J23,J26)</f>
        <v>6.404339701453297</v>
      </c>
      <c r="K42" s="53">
        <f>AVERAGE(K5,K8,K11,K14,K17,K20,K23,K26)</f>
        <v>1.8694522960135604</v>
      </c>
    </row>
    <row r="43" spans="3:11" ht="12.75">
      <c r="C43" s="51"/>
      <c r="D43" s="51"/>
      <c r="E43" s="50"/>
      <c r="F43" s="50"/>
      <c r="G43" s="52"/>
      <c r="I43" s="52" t="s">
        <v>13</v>
      </c>
      <c r="J43" s="53">
        <f>AVERAGE(J6,J9,J12,J15,J18,J21,J24)</f>
        <v>6.155181817521976</v>
      </c>
      <c r="K43" s="53">
        <f>AVERAGE(K6,K9,K12,K15,K18,K21,K24)</f>
        <v>1.290194746532265</v>
      </c>
    </row>
    <row r="45" ht="351.75" customHeight="1">
      <c r="O45" s="1"/>
    </row>
    <row r="46" ht="351.75" customHeight="1"/>
    <row r="47" ht="351.75" customHeight="1"/>
    <row r="48" spans="2:9" ht="12.75">
      <c r="B48" s="123" t="s">
        <v>33</v>
      </c>
      <c r="C48" s="124"/>
      <c r="D48" s="124"/>
      <c r="E48" s="124"/>
      <c r="F48" s="124"/>
      <c r="G48" s="124"/>
      <c r="H48" s="124"/>
      <c r="I48" s="124"/>
    </row>
    <row r="49" spans="2:9" ht="51.75">
      <c r="B49" s="63" t="s">
        <v>35</v>
      </c>
      <c r="C49" s="64" t="s">
        <v>37</v>
      </c>
      <c r="D49" s="64" t="s">
        <v>38</v>
      </c>
      <c r="E49" s="64" t="s">
        <v>36</v>
      </c>
      <c r="F49" s="64" t="s">
        <v>39</v>
      </c>
      <c r="G49" s="65" t="s">
        <v>17</v>
      </c>
      <c r="H49" s="125" t="s">
        <v>16</v>
      </c>
      <c r="I49" s="122" t="s">
        <v>128</v>
      </c>
    </row>
    <row r="50" spans="1:9" ht="12.75">
      <c r="A50" s="26" t="str">
        <f>A5</f>
        <v>2001 Summer</v>
      </c>
      <c r="B50" s="61">
        <f>'2001-2'!B79</f>
        <v>20</v>
      </c>
      <c r="C50" s="62">
        <f>'2001-2'!C79</f>
        <v>12</v>
      </c>
      <c r="D50" s="62">
        <f>'2001-2'!D79</f>
        <v>0</v>
      </c>
      <c r="E50" s="62">
        <f>'2001-2'!E79</f>
        <v>4</v>
      </c>
      <c r="F50" s="62">
        <f>SUM(B50:E50)</f>
        <v>36</v>
      </c>
      <c r="G50" s="62">
        <f>C50-D50</f>
        <v>12</v>
      </c>
      <c r="H50" s="126">
        <f aca="true" t="shared" si="13" ref="H50:H70">G50/F50</f>
        <v>0.3333333333333333</v>
      </c>
      <c r="I50" s="60">
        <f>(C50-(2*D50))/F50</f>
        <v>0.3333333333333333</v>
      </c>
    </row>
    <row r="51" spans="1:9" ht="12.75">
      <c r="A51" s="26" t="str">
        <f>A6</f>
        <v>2001 Fall</v>
      </c>
      <c r="B51" s="61">
        <f>'2001-3'!B48</f>
        <v>10</v>
      </c>
      <c r="C51" s="62">
        <f>'2001-3'!C48</f>
        <v>9</v>
      </c>
      <c r="D51" s="62">
        <f>'2001-3'!D48</f>
        <v>1</v>
      </c>
      <c r="E51" s="62">
        <f>'2001-3'!E48</f>
        <v>3</v>
      </c>
      <c r="F51" s="62">
        <f aca="true" t="shared" si="14" ref="F51:F58">SUM(B51:E51)</f>
        <v>23</v>
      </c>
      <c r="G51" s="62">
        <f aca="true" t="shared" si="15" ref="G51:G82">C51-D51</f>
        <v>8</v>
      </c>
      <c r="H51" s="126">
        <f t="shared" si="13"/>
        <v>0.34782608695652173</v>
      </c>
      <c r="I51" s="60">
        <f aca="true" t="shared" si="16" ref="I51:I82">(C51-(2*D51))/F51</f>
        <v>0.30434782608695654</v>
      </c>
    </row>
    <row r="52" spans="1:9" ht="12.75">
      <c r="A52" s="26" t="str">
        <f>A7</f>
        <v>2002 Spring</v>
      </c>
      <c r="B52" s="61">
        <f>'2002-1'!B33</f>
        <v>12</v>
      </c>
      <c r="C52" s="62">
        <f>'2002-1'!C33</f>
        <v>3</v>
      </c>
      <c r="D52" s="62">
        <f>'2002-1'!D33</f>
        <v>0</v>
      </c>
      <c r="E52" s="62">
        <f>'2002-1'!E33</f>
        <v>3</v>
      </c>
      <c r="F52" s="62">
        <f t="shared" si="14"/>
        <v>18</v>
      </c>
      <c r="G52" s="62">
        <f t="shared" si="15"/>
        <v>3</v>
      </c>
      <c r="H52" s="126">
        <f t="shared" si="13"/>
        <v>0.16666666666666666</v>
      </c>
      <c r="I52" s="60">
        <f t="shared" si="16"/>
        <v>0.16666666666666666</v>
      </c>
    </row>
    <row r="53" spans="1:9" ht="12.75">
      <c r="A53" s="26" t="str">
        <f>A8</f>
        <v>2002 Summer</v>
      </c>
      <c r="B53" s="61">
        <v>12</v>
      </c>
      <c r="C53" s="62">
        <v>6</v>
      </c>
      <c r="D53" s="62">
        <v>1</v>
      </c>
      <c r="E53" s="62">
        <v>2</v>
      </c>
      <c r="F53" s="62">
        <f t="shared" si="14"/>
        <v>21</v>
      </c>
      <c r="G53" s="62">
        <f t="shared" si="15"/>
        <v>5</v>
      </c>
      <c r="H53" s="126">
        <f t="shared" si="13"/>
        <v>0.23809523809523808</v>
      </c>
      <c r="I53" s="60">
        <f t="shared" si="16"/>
        <v>0.19047619047619047</v>
      </c>
    </row>
    <row r="54" spans="1:9" ht="12.75">
      <c r="A54" s="26" t="str">
        <f>A9</f>
        <v>2002 Fall</v>
      </c>
      <c r="B54" s="61">
        <v>8</v>
      </c>
      <c r="C54" s="62">
        <v>4</v>
      </c>
      <c r="D54" s="62">
        <v>1</v>
      </c>
      <c r="E54" s="62">
        <v>0</v>
      </c>
      <c r="F54" s="62">
        <f t="shared" si="14"/>
        <v>13</v>
      </c>
      <c r="G54" s="62">
        <f t="shared" si="15"/>
        <v>3</v>
      </c>
      <c r="H54" s="126">
        <f t="shared" si="13"/>
        <v>0.23076923076923078</v>
      </c>
      <c r="I54" s="60">
        <f t="shared" si="16"/>
        <v>0.15384615384615385</v>
      </c>
    </row>
    <row r="55" spans="1:9" ht="12.75">
      <c r="A55" s="26" t="str">
        <f>A10</f>
        <v>2003 Spring</v>
      </c>
      <c r="B55" s="61">
        <v>9</v>
      </c>
      <c r="C55" s="62">
        <v>3</v>
      </c>
      <c r="D55" s="62">
        <v>1</v>
      </c>
      <c r="E55" s="62">
        <v>3</v>
      </c>
      <c r="F55" s="62">
        <f t="shared" si="14"/>
        <v>16</v>
      </c>
      <c r="G55" s="62">
        <f t="shared" si="15"/>
        <v>2</v>
      </c>
      <c r="H55" s="126">
        <f t="shared" si="13"/>
        <v>0.125</v>
      </c>
      <c r="I55" s="60">
        <f t="shared" si="16"/>
        <v>0.0625</v>
      </c>
    </row>
    <row r="56" spans="1:9" ht="12.75">
      <c r="A56" s="26" t="str">
        <f>A11</f>
        <v>2003 Summer</v>
      </c>
      <c r="B56" s="61">
        <f>'2003-2'!B43</f>
        <v>8</v>
      </c>
      <c r="C56" s="62">
        <f>'2003-2'!C43</f>
        <v>5</v>
      </c>
      <c r="D56" s="62">
        <f>'2003-2'!D43</f>
        <v>1</v>
      </c>
      <c r="E56" s="62">
        <f>'2003-2'!E43</f>
        <v>4</v>
      </c>
      <c r="F56" s="62">
        <f t="shared" si="14"/>
        <v>18</v>
      </c>
      <c r="G56" s="62">
        <f t="shared" si="15"/>
        <v>4</v>
      </c>
      <c r="H56" s="126">
        <f t="shared" si="13"/>
        <v>0.2222222222222222</v>
      </c>
      <c r="I56" s="60">
        <f t="shared" si="16"/>
        <v>0.16666666666666666</v>
      </c>
    </row>
    <row r="57" spans="1:9" ht="12.75">
      <c r="A57" s="26" t="str">
        <f>A12</f>
        <v>2003 Fall</v>
      </c>
      <c r="B57" s="61">
        <f>'2003-3'!B43</f>
        <v>12</v>
      </c>
      <c r="C57" s="62">
        <f>'2003-3'!C43</f>
        <v>5</v>
      </c>
      <c r="D57" s="62">
        <f>'2003-3'!D43</f>
        <v>1</v>
      </c>
      <c r="E57" s="62">
        <f>'2003-3'!E43</f>
        <v>3</v>
      </c>
      <c r="F57" s="62">
        <f t="shared" si="14"/>
        <v>21</v>
      </c>
      <c r="G57" s="62">
        <f t="shared" si="15"/>
        <v>4</v>
      </c>
      <c r="H57" s="126">
        <f t="shared" si="13"/>
        <v>0.19047619047619047</v>
      </c>
      <c r="I57" s="60">
        <f t="shared" si="16"/>
        <v>0.14285714285714285</v>
      </c>
    </row>
    <row r="58" spans="1:9" ht="12.75">
      <c r="A58" s="26" t="str">
        <f>A13</f>
        <v>2004 Spring</v>
      </c>
      <c r="B58" s="61">
        <f>'2004-1'!B43</f>
        <v>16</v>
      </c>
      <c r="C58" s="62">
        <f>'2004-1'!C43</f>
        <v>4</v>
      </c>
      <c r="D58" s="62">
        <f>'2004-1'!D43</f>
        <v>0</v>
      </c>
      <c r="E58" s="62">
        <f>'2004-1'!E43</f>
        <v>4</v>
      </c>
      <c r="F58" s="62">
        <f t="shared" si="14"/>
        <v>24</v>
      </c>
      <c r="G58" s="62">
        <f t="shared" si="15"/>
        <v>4</v>
      </c>
      <c r="H58" s="126">
        <f t="shared" si="13"/>
        <v>0.16666666666666666</v>
      </c>
      <c r="I58" s="60">
        <f t="shared" si="16"/>
        <v>0.16666666666666666</v>
      </c>
    </row>
    <row r="59" spans="1:9" ht="12.75">
      <c r="A59" s="26" t="str">
        <f>A14</f>
        <v>2004 Summer</v>
      </c>
      <c r="B59" s="61">
        <f>'2004-2'!B40</f>
        <v>9</v>
      </c>
      <c r="C59" s="62">
        <f>'2004-2'!C40</f>
        <v>3</v>
      </c>
      <c r="D59" s="62">
        <f>'2004-2'!D40</f>
        <v>0</v>
      </c>
      <c r="E59" s="62">
        <f>'2004-2'!E40</f>
        <v>1</v>
      </c>
      <c r="F59" s="62">
        <f aca="true" t="shared" si="17" ref="F59:F64">SUM(B59:E59)</f>
        <v>13</v>
      </c>
      <c r="G59" s="62">
        <f t="shared" si="15"/>
        <v>3</v>
      </c>
      <c r="H59" s="126">
        <f t="shared" si="13"/>
        <v>0.23076923076923078</v>
      </c>
      <c r="I59" s="60">
        <f t="shared" si="16"/>
        <v>0.23076923076923078</v>
      </c>
    </row>
    <row r="60" spans="1:9" ht="12.75">
      <c r="A60" s="26" t="str">
        <f>A15</f>
        <v>2004 Fall</v>
      </c>
      <c r="B60" s="61">
        <f>'2004-3'!B36</f>
        <v>7</v>
      </c>
      <c r="C60" s="62">
        <f>'2004-3'!C36</f>
        <v>4</v>
      </c>
      <c r="D60" s="62">
        <f>'2004-3'!D36</f>
        <v>3</v>
      </c>
      <c r="E60" s="62">
        <f>'2004-3'!E36</f>
        <v>4</v>
      </c>
      <c r="F60" s="62">
        <f t="shared" si="17"/>
        <v>18</v>
      </c>
      <c r="G60" s="62">
        <f t="shared" si="15"/>
        <v>1</v>
      </c>
      <c r="H60" s="126">
        <f t="shared" si="13"/>
        <v>0.05555555555555555</v>
      </c>
      <c r="I60" s="60">
        <f t="shared" si="16"/>
        <v>-0.1111111111111111</v>
      </c>
    </row>
    <row r="61" spans="1:9" ht="12.75">
      <c r="A61" s="26" t="str">
        <f>A16</f>
        <v>2005 Spring</v>
      </c>
      <c r="B61" s="61">
        <f>'2005-1'!B31</f>
        <v>10</v>
      </c>
      <c r="C61" s="62">
        <f>'2005-1'!C31</f>
        <v>3</v>
      </c>
      <c r="D61" s="62">
        <f>'2005-1'!D31</f>
        <v>3</v>
      </c>
      <c r="E61" s="62">
        <f>'2005-1'!E31</f>
        <v>0</v>
      </c>
      <c r="F61" s="62">
        <f t="shared" si="17"/>
        <v>16</v>
      </c>
      <c r="G61" s="62">
        <f t="shared" si="15"/>
        <v>0</v>
      </c>
      <c r="H61" s="126">
        <f t="shared" si="13"/>
        <v>0</v>
      </c>
      <c r="I61" s="60">
        <f t="shared" si="16"/>
        <v>-0.1875</v>
      </c>
    </row>
    <row r="62" spans="1:9" ht="12.75">
      <c r="A62" s="26" t="str">
        <f>A17</f>
        <v>2005 Summer</v>
      </c>
      <c r="B62" s="61">
        <f>'2005-2'!B53</f>
        <v>11</v>
      </c>
      <c r="C62" s="62">
        <f>'2005-2'!C53</f>
        <v>6</v>
      </c>
      <c r="D62" s="62">
        <f>'2005-2'!D53</f>
        <v>3</v>
      </c>
      <c r="E62" s="62">
        <f>'2005-2'!E53</f>
        <v>2</v>
      </c>
      <c r="F62" s="62">
        <f t="shared" si="17"/>
        <v>22</v>
      </c>
      <c r="G62" s="62">
        <f t="shared" si="15"/>
        <v>3</v>
      </c>
      <c r="H62" s="126">
        <f t="shared" si="13"/>
        <v>0.13636363636363635</v>
      </c>
      <c r="I62" s="60">
        <f t="shared" si="16"/>
        <v>0</v>
      </c>
    </row>
    <row r="63" spans="1:9" ht="12.75">
      <c r="A63" s="26" t="str">
        <f>A18</f>
        <v>2005 Fall</v>
      </c>
      <c r="B63" s="61">
        <f>'2005-3'!B41</f>
        <v>8</v>
      </c>
      <c r="C63" s="62">
        <f>'2005-3'!C41</f>
        <v>5</v>
      </c>
      <c r="D63" s="62">
        <f>'2005-3'!D41</f>
        <v>1</v>
      </c>
      <c r="E63" s="62">
        <f>'2005-3'!E41</f>
        <v>1</v>
      </c>
      <c r="F63" s="62">
        <f t="shared" si="17"/>
        <v>15</v>
      </c>
      <c r="G63" s="62">
        <f t="shared" si="15"/>
        <v>4</v>
      </c>
      <c r="H63" s="126">
        <f t="shared" si="13"/>
        <v>0.26666666666666666</v>
      </c>
      <c r="I63" s="60">
        <f t="shared" si="16"/>
        <v>0.2</v>
      </c>
    </row>
    <row r="64" spans="1:9" ht="12.75">
      <c r="A64" s="26" t="str">
        <f>A19</f>
        <v>2006 Spring</v>
      </c>
      <c r="B64" s="61">
        <f>'2006-1'!B32</f>
        <v>10</v>
      </c>
      <c r="C64" s="62">
        <f>'2006-1'!C32</f>
        <v>4</v>
      </c>
      <c r="D64" s="62">
        <f>'2006-1'!D32</f>
        <v>3</v>
      </c>
      <c r="E64" s="62">
        <f>'2006-1'!E32</f>
        <v>1</v>
      </c>
      <c r="F64" s="62">
        <f t="shared" si="17"/>
        <v>18</v>
      </c>
      <c r="G64" s="62">
        <f t="shared" si="15"/>
        <v>1</v>
      </c>
      <c r="H64" s="126">
        <f t="shared" si="13"/>
        <v>0.05555555555555555</v>
      </c>
      <c r="I64" s="60">
        <f t="shared" si="16"/>
        <v>-0.1111111111111111</v>
      </c>
    </row>
    <row r="65" spans="1:9" ht="12.75">
      <c r="A65" s="26" t="str">
        <f>A20</f>
        <v>2006 Summer</v>
      </c>
      <c r="B65" s="61">
        <f>'2006-2'!B25</f>
        <v>3</v>
      </c>
      <c r="C65" s="62">
        <f>'2006-2'!C25</f>
        <v>0</v>
      </c>
      <c r="D65" s="62">
        <f>'2006-2'!D25</f>
        <v>0</v>
      </c>
      <c r="E65" s="62">
        <f>'2006-2'!E25</f>
        <v>1</v>
      </c>
      <c r="F65" s="62">
        <f aca="true" t="shared" si="18" ref="F65:F70">SUM(B65:E65)</f>
        <v>4</v>
      </c>
      <c r="G65" s="62">
        <f t="shared" si="15"/>
        <v>0</v>
      </c>
      <c r="H65" s="126">
        <f t="shared" si="13"/>
        <v>0</v>
      </c>
      <c r="I65" s="60">
        <f t="shared" si="16"/>
        <v>0</v>
      </c>
    </row>
    <row r="66" spans="1:9" ht="12.75">
      <c r="A66" s="26" t="str">
        <f>A21</f>
        <v>2006 Fall</v>
      </c>
      <c r="B66" s="61">
        <f>'2006-3'!B11</f>
        <v>4</v>
      </c>
      <c r="C66" s="62">
        <f>'2006-3'!C11</f>
        <v>0</v>
      </c>
      <c r="D66" s="62">
        <f>'2006-3'!D11</f>
        <v>1</v>
      </c>
      <c r="E66" s="62">
        <f>'2006-3'!E11</f>
        <v>0</v>
      </c>
      <c r="F66" s="62">
        <f t="shared" si="18"/>
        <v>5</v>
      </c>
      <c r="G66" s="62">
        <f t="shared" si="15"/>
        <v>-1</v>
      </c>
      <c r="H66" s="126">
        <f t="shared" si="13"/>
        <v>-0.2</v>
      </c>
      <c r="I66" s="60">
        <f t="shared" si="16"/>
        <v>-0.4</v>
      </c>
    </row>
    <row r="67" spans="1:9" ht="12.75">
      <c r="A67" s="26" t="str">
        <f>A22</f>
        <v>2007 Spring</v>
      </c>
      <c r="B67" s="61">
        <f>'2007-1'!B23</f>
        <v>15</v>
      </c>
      <c r="C67" s="62">
        <f>'2007-1'!C23</f>
        <v>1</v>
      </c>
      <c r="D67" s="62">
        <f>'2007-1'!D23</f>
        <v>1</v>
      </c>
      <c r="E67" s="62">
        <f>'2007-1'!E23</f>
        <v>0</v>
      </c>
      <c r="F67" s="62">
        <f t="shared" si="18"/>
        <v>17</v>
      </c>
      <c r="G67" s="62">
        <f aca="true" t="shared" si="19" ref="G67:G72">C67-D67</f>
        <v>0</v>
      </c>
      <c r="H67" s="126">
        <f t="shared" si="13"/>
        <v>0</v>
      </c>
      <c r="I67" s="60">
        <f t="shared" si="16"/>
        <v>-0.058823529411764705</v>
      </c>
    </row>
    <row r="68" spans="1:9" ht="12.75">
      <c r="A68" s="26" t="str">
        <f>A23</f>
        <v>2007 Summer</v>
      </c>
      <c r="B68" s="61">
        <f>'2007-2'!B22</f>
        <v>9</v>
      </c>
      <c r="C68" s="62">
        <f>'2007-2'!C22</f>
        <v>4</v>
      </c>
      <c r="D68" s="62">
        <f>'2007-2'!D22</f>
        <v>2</v>
      </c>
      <c r="E68" s="62">
        <f>'2007-2'!E22</f>
        <v>1</v>
      </c>
      <c r="F68" s="62">
        <f t="shared" si="18"/>
        <v>16</v>
      </c>
      <c r="G68" s="62">
        <f t="shared" si="19"/>
        <v>2</v>
      </c>
      <c r="H68" s="126">
        <f t="shared" si="13"/>
        <v>0.125</v>
      </c>
      <c r="I68" s="60">
        <f t="shared" si="16"/>
        <v>0</v>
      </c>
    </row>
    <row r="69" spans="1:9" ht="12.75">
      <c r="A69" s="26" t="str">
        <f>A24</f>
        <v>2007 Fall</v>
      </c>
      <c r="B69" s="61">
        <f>'2007-3'!B24</f>
        <v>8</v>
      </c>
      <c r="C69" s="62">
        <f>'2007-3'!C24</f>
        <v>5</v>
      </c>
      <c r="D69" s="62">
        <f>'2007-3'!D24</f>
        <v>2</v>
      </c>
      <c r="E69" s="62">
        <f>'2007-3'!E24</f>
        <v>3</v>
      </c>
      <c r="F69" s="62">
        <f t="shared" si="18"/>
        <v>18</v>
      </c>
      <c r="G69" s="62">
        <f t="shared" si="19"/>
        <v>3</v>
      </c>
      <c r="H69" s="126">
        <f t="shared" si="13"/>
        <v>0.16666666666666666</v>
      </c>
      <c r="I69" s="60">
        <f t="shared" si="16"/>
        <v>0.05555555555555555</v>
      </c>
    </row>
    <row r="70" spans="1:9" ht="12.75">
      <c r="A70" s="26" t="str">
        <f>A25</f>
        <v>2008 Spring</v>
      </c>
      <c r="B70" s="61">
        <f>'2008-1'!B16</f>
        <v>3</v>
      </c>
      <c r="C70" s="62">
        <f>'2008-1'!C16</f>
        <v>3</v>
      </c>
      <c r="D70" s="62">
        <f>'2008-1'!D16</f>
        <v>0</v>
      </c>
      <c r="E70" s="62">
        <f>'2008-1'!E16</f>
        <v>4</v>
      </c>
      <c r="F70" s="62">
        <f t="shared" si="18"/>
        <v>10</v>
      </c>
      <c r="G70" s="62">
        <f t="shared" si="19"/>
        <v>3</v>
      </c>
      <c r="H70" s="126">
        <f t="shared" si="13"/>
        <v>0.3</v>
      </c>
      <c r="I70" s="60">
        <f t="shared" si="16"/>
        <v>0.3</v>
      </c>
    </row>
    <row r="71" spans="1:9" ht="12.75">
      <c r="A71" s="26" t="str">
        <f>A26</f>
        <v>2008 Summer</v>
      </c>
      <c r="B71" s="61">
        <f>'2008-2'!B20</f>
        <v>9</v>
      </c>
      <c r="C71" s="62">
        <f>'2008-2'!C20</f>
        <v>2</v>
      </c>
      <c r="D71" s="62">
        <f>'2008-2'!D20</f>
        <v>0</v>
      </c>
      <c r="E71" s="62">
        <f>'2008-2'!E20</f>
        <v>3</v>
      </c>
      <c r="F71" s="62">
        <f aca="true" t="shared" si="20" ref="F71:F76">SUM(B71:E71)</f>
        <v>14</v>
      </c>
      <c r="G71" s="62">
        <f t="shared" si="19"/>
        <v>2</v>
      </c>
      <c r="H71" s="126">
        <f aca="true" t="shared" si="21" ref="H71:H76">G71/F71</f>
        <v>0.14285714285714285</v>
      </c>
      <c r="I71" s="60">
        <f t="shared" si="16"/>
        <v>0.14285714285714285</v>
      </c>
    </row>
    <row r="72" spans="1:9" ht="12.75">
      <c r="A72" s="26" t="str">
        <f>A27</f>
        <v>2008 Fall</v>
      </c>
      <c r="B72" s="61">
        <f>'2008-3'!B11</f>
        <v>4</v>
      </c>
      <c r="C72" s="62">
        <f>'2008-3'!C11</f>
        <v>1</v>
      </c>
      <c r="D72" s="62">
        <f>'2008-3'!D11</f>
        <v>0</v>
      </c>
      <c r="E72" s="62">
        <f>'2008-3'!E11</f>
        <v>0</v>
      </c>
      <c r="F72" s="62">
        <f t="shared" si="20"/>
        <v>5</v>
      </c>
      <c r="G72" s="62">
        <f t="shared" si="19"/>
        <v>1</v>
      </c>
      <c r="H72" s="126">
        <f t="shared" si="21"/>
        <v>0.2</v>
      </c>
      <c r="I72" s="60">
        <f t="shared" si="16"/>
        <v>0.2</v>
      </c>
    </row>
    <row r="73" spans="1:9" ht="12.75">
      <c r="A73" s="26" t="str">
        <f>A28</f>
        <v>2009 Spring</v>
      </c>
      <c r="B73" s="61">
        <f>'2009-1'!B20</f>
        <v>10</v>
      </c>
      <c r="C73" s="62">
        <f>'2009-1'!C20</f>
        <v>4</v>
      </c>
      <c r="D73" s="62">
        <f>'2009-1'!D20</f>
        <v>0</v>
      </c>
      <c r="E73" s="62">
        <f>'2009-1'!E20</f>
        <v>0</v>
      </c>
      <c r="F73" s="62">
        <f t="shared" si="20"/>
        <v>14</v>
      </c>
      <c r="G73" s="62">
        <f aca="true" t="shared" si="22" ref="F73:G80">C73-D73</f>
        <v>4</v>
      </c>
      <c r="H73" s="126">
        <f t="shared" si="21"/>
        <v>0.2857142857142857</v>
      </c>
      <c r="I73" s="60">
        <f t="shared" si="16"/>
        <v>0.2857142857142857</v>
      </c>
    </row>
    <row r="74" spans="1:9" ht="12.75">
      <c r="A74" s="26" t="str">
        <f>A29</f>
        <v>2009 Summer</v>
      </c>
      <c r="B74" s="61">
        <f>'2009-2'!B27</f>
        <v>11</v>
      </c>
      <c r="C74" s="62">
        <f>'2009-2'!C27</f>
        <v>7</v>
      </c>
      <c r="D74" s="62">
        <f>'2009-2'!D27</f>
        <v>2</v>
      </c>
      <c r="E74" s="62">
        <f>'2009-2'!E27</f>
        <v>1</v>
      </c>
      <c r="F74" s="62">
        <f t="shared" si="20"/>
        <v>21</v>
      </c>
      <c r="G74" s="62">
        <f t="shared" si="22"/>
        <v>5</v>
      </c>
      <c r="H74" s="126">
        <f t="shared" si="21"/>
        <v>0.23809523809523808</v>
      </c>
      <c r="I74" s="60">
        <f t="shared" si="16"/>
        <v>0.14285714285714285</v>
      </c>
    </row>
    <row r="75" spans="1:9" ht="12.75">
      <c r="A75" s="26" t="str">
        <f>A30</f>
        <v>2009 Fall</v>
      </c>
      <c r="B75" s="61">
        <f>'2009-3'!B23</f>
        <v>8</v>
      </c>
      <c r="C75" s="62">
        <f>'2009-3'!C23</f>
        <v>3</v>
      </c>
      <c r="D75" s="62">
        <f>'2009-3'!D23</f>
        <v>2</v>
      </c>
      <c r="E75" s="62">
        <f>'2009-3'!E23</f>
        <v>4</v>
      </c>
      <c r="F75" s="62">
        <f t="shared" si="20"/>
        <v>17</v>
      </c>
      <c r="G75" s="62">
        <f t="shared" si="22"/>
        <v>1</v>
      </c>
      <c r="H75" s="126">
        <f t="shared" si="21"/>
        <v>0.058823529411764705</v>
      </c>
      <c r="I75" s="60">
        <f t="shared" si="16"/>
        <v>-0.058823529411764705</v>
      </c>
    </row>
    <row r="76" spans="1:9" ht="12.75">
      <c r="A76" s="26" t="str">
        <f>A31</f>
        <v>2010 Spring</v>
      </c>
      <c r="B76" s="61">
        <f>'2010-1'!B23</f>
        <v>11</v>
      </c>
      <c r="C76" s="62">
        <f>'2010-1'!C23</f>
        <v>3</v>
      </c>
      <c r="D76" s="62">
        <f>'2010-1'!D23</f>
        <v>0</v>
      </c>
      <c r="E76" s="62">
        <f>'2010-1'!E23</f>
        <v>3</v>
      </c>
      <c r="F76" s="62">
        <f t="shared" si="20"/>
        <v>17</v>
      </c>
      <c r="G76" s="62">
        <f t="shared" si="22"/>
        <v>3</v>
      </c>
      <c r="H76" s="126">
        <f t="shared" si="21"/>
        <v>0.17647058823529413</v>
      </c>
      <c r="I76" s="60">
        <f t="shared" si="16"/>
        <v>0.17647058823529413</v>
      </c>
    </row>
    <row r="77" spans="1:9" ht="12.75">
      <c r="A77" s="26" t="str">
        <f>A32</f>
        <v>2010 Summer</v>
      </c>
      <c r="B77" s="61">
        <f>'2010-2'!B14</f>
        <v>4</v>
      </c>
      <c r="C77" s="62">
        <f>'2010-2'!C14</f>
        <v>3</v>
      </c>
      <c r="D77" s="62">
        <f>'2010-2'!D14</f>
        <v>0</v>
      </c>
      <c r="E77" s="62">
        <f>'2010-2'!E14</f>
        <v>1</v>
      </c>
      <c r="F77" s="62">
        <f>SUM(B77:E77)</f>
        <v>8</v>
      </c>
      <c r="G77" s="62">
        <f t="shared" si="22"/>
        <v>3</v>
      </c>
      <c r="H77" s="126">
        <f>G77/F77</f>
        <v>0.375</v>
      </c>
      <c r="I77" s="60">
        <f t="shared" si="16"/>
        <v>0.375</v>
      </c>
    </row>
    <row r="78" spans="1:9" ht="12.75">
      <c r="A78" s="26" t="str">
        <f>A33</f>
        <v>2010 Fall</v>
      </c>
      <c r="B78" s="61">
        <f>'2010-3'!B16</f>
        <v>6</v>
      </c>
      <c r="C78" s="62">
        <f>'2010-3'!C16</f>
        <v>1</v>
      </c>
      <c r="D78" s="62">
        <f>'2010-3'!D16</f>
        <v>1</v>
      </c>
      <c r="E78" s="62">
        <f>'2010-3'!E16</f>
        <v>2</v>
      </c>
      <c r="F78" s="62">
        <f>SUM(B78:E78)</f>
        <v>10</v>
      </c>
      <c r="G78" s="62">
        <f t="shared" si="22"/>
        <v>0</v>
      </c>
      <c r="H78" s="126">
        <f>G78/F78</f>
        <v>0</v>
      </c>
      <c r="I78" s="60">
        <f t="shared" si="16"/>
        <v>-0.1</v>
      </c>
    </row>
    <row r="79" spans="1:9" ht="12.75">
      <c r="A79" s="26" t="str">
        <f>A34</f>
        <v>2011 Spring</v>
      </c>
      <c r="B79" s="61">
        <f>'2011-1'!B13</f>
        <v>6</v>
      </c>
      <c r="C79" s="62">
        <f>'2011-1'!C13</f>
        <v>1</v>
      </c>
      <c r="D79" s="62">
        <f>'2011-1'!D13</f>
        <v>0</v>
      </c>
      <c r="E79" s="62">
        <f>'2011-1'!E13</f>
        <v>0</v>
      </c>
      <c r="F79" s="62">
        <f>SUM(B79:E79)</f>
        <v>7</v>
      </c>
      <c r="G79" s="62">
        <f t="shared" si="22"/>
        <v>1</v>
      </c>
      <c r="H79" s="126">
        <f>G79/F79</f>
        <v>0.14285714285714285</v>
      </c>
      <c r="I79" s="60">
        <f t="shared" si="16"/>
        <v>0.14285714285714285</v>
      </c>
    </row>
    <row r="80" spans="1:9" ht="12.75">
      <c r="A80" s="26" t="str">
        <f>A35</f>
        <v>2011 Summer</v>
      </c>
      <c r="B80" s="61">
        <f>'2011-2'!B20</f>
        <v>6</v>
      </c>
      <c r="C80" s="62">
        <f>'2011-2'!C20</f>
        <v>5</v>
      </c>
      <c r="D80" s="62">
        <f>'2011-2'!D20</f>
        <v>0</v>
      </c>
      <c r="E80" s="62">
        <f>'2011-2'!E20</f>
        <v>3</v>
      </c>
      <c r="F80" s="62">
        <f>SUM(B80:E80)</f>
        <v>14</v>
      </c>
      <c r="G80" s="62">
        <f t="shared" si="22"/>
        <v>5</v>
      </c>
      <c r="H80" s="126">
        <f>G80/F80</f>
        <v>0.35714285714285715</v>
      </c>
      <c r="I80" s="60">
        <f t="shared" si="16"/>
        <v>0.35714285714285715</v>
      </c>
    </row>
    <row r="81" ht="12.75">
      <c r="H81" s="43"/>
    </row>
    <row r="82" spans="1:9" ht="12.75">
      <c r="A82" s="26" t="s">
        <v>60</v>
      </c>
      <c r="B82" s="67">
        <f>SUM(B50:B81)</f>
        <v>279</v>
      </c>
      <c r="C82" s="44">
        <f>SUM(C50:C81)</f>
        <v>119</v>
      </c>
      <c r="D82" s="44">
        <f>SUM(D50:D81)</f>
        <v>30</v>
      </c>
      <c r="E82" s="44">
        <f>SUM(E50:E81)</f>
        <v>61</v>
      </c>
      <c r="F82" s="44">
        <f>SUM(F50:F81)</f>
        <v>489</v>
      </c>
      <c r="G82" s="44">
        <f t="shared" si="15"/>
        <v>89</v>
      </c>
      <c r="H82" s="41">
        <f>G82/F82</f>
        <v>0.18200408997955012</v>
      </c>
      <c r="I82" s="43">
        <f t="shared" si="16"/>
        <v>0.12065439672801637</v>
      </c>
    </row>
    <row r="83" spans="2:8" ht="12.75">
      <c r="B83" s="68">
        <f>B82/$F82</f>
        <v>0.5705521472392638</v>
      </c>
      <c r="C83" s="69">
        <f>C82/$F82</f>
        <v>0.24335378323108384</v>
      </c>
      <c r="D83" s="69">
        <f>D82/$F82</f>
        <v>0.06134969325153374</v>
      </c>
      <c r="E83" s="69">
        <f>E82/$F82</f>
        <v>0.12474437627811862</v>
      </c>
      <c r="F83" s="69"/>
      <c r="G83" s="47"/>
      <c r="H83" s="70"/>
    </row>
    <row r="84" spans="1:8" ht="12.75">
      <c r="A84" s="2"/>
      <c r="B84" s="2"/>
      <c r="H84" s="43"/>
    </row>
    <row r="85" spans="2:9" ht="12.75">
      <c r="B85" s="101" t="s">
        <v>34</v>
      </c>
      <c r="C85" s="102"/>
      <c r="D85" s="102"/>
      <c r="E85" s="102"/>
      <c r="F85" s="102"/>
      <c r="G85" s="102"/>
      <c r="H85" s="102"/>
      <c r="I85" s="103"/>
    </row>
    <row r="86" spans="2:9" ht="51.75">
      <c r="B86" s="63" t="s">
        <v>35</v>
      </c>
      <c r="C86" s="64" t="s">
        <v>37</v>
      </c>
      <c r="D86" s="64" t="s">
        <v>38</v>
      </c>
      <c r="E86" s="64" t="s">
        <v>36</v>
      </c>
      <c r="F86" s="64" t="s">
        <v>39</v>
      </c>
      <c r="G86" s="65" t="s">
        <v>17</v>
      </c>
      <c r="H86" s="125" t="s">
        <v>16</v>
      </c>
      <c r="I86" s="122" t="s">
        <v>128</v>
      </c>
    </row>
    <row r="87" spans="1:9" ht="12.75">
      <c r="A87" s="26" t="str">
        <f>A5</f>
        <v>2001 Summer</v>
      </c>
      <c r="B87" s="61"/>
      <c r="C87" s="62"/>
      <c r="D87" s="62"/>
      <c r="E87" s="62"/>
      <c r="F87" s="62"/>
      <c r="G87" s="62"/>
      <c r="H87" s="126"/>
      <c r="I87" s="60"/>
    </row>
    <row r="88" spans="1:9" ht="12.75">
      <c r="A88" s="26" t="str">
        <f>A6</f>
        <v>2001 Fall</v>
      </c>
      <c r="B88" s="61">
        <v>10</v>
      </c>
      <c r="C88" s="62">
        <v>7</v>
      </c>
      <c r="D88" s="62">
        <v>1</v>
      </c>
      <c r="E88" s="62">
        <v>1</v>
      </c>
      <c r="F88" s="62">
        <f>SUM(B88:E88)</f>
        <v>19</v>
      </c>
      <c r="G88" s="62">
        <f aca="true" t="shared" si="23" ref="G88:G119">C88-D88</f>
        <v>6</v>
      </c>
      <c r="H88" s="126">
        <f aca="true" t="shared" si="24" ref="H88:H108">G88/F88</f>
        <v>0.3157894736842105</v>
      </c>
      <c r="I88" s="60">
        <f aca="true" t="shared" si="25" ref="I88:I117">(C88-(2*D88))/F88</f>
        <v>0.2631578947368421</v>
      </c>
    </row>
    <row r="89" spans="1:12" ht="12.75">
      <c r="A89" s="26" t="str">
        <f>A7</f>
        <v>2002 Spring</v>
      </c>
      <c r="B89" s="61">
        <f>'2002-1'!F33</f>
        <v>5</v>
      </c>
      <c r="C89" s="62">
        <f>'2002-1'!G33</f>
        <v>1</v>
      </c>
      <c r="D89" s="62">
        <f>'2002-1'!H33</f>
        <v>2</v>
      </c>
      <c r="E89" s="62">
        <f>'2002-1'!I33</f>
        <v>1</v>
      </c>
      <c r="F89" s="62">
        <f aca="true" t="shared" si="26" ref="F89:F95">SUM(B89:E89)</f>
        <v>9</v>
      </c>
      <c r="G89" s="62">
        <f t="shared" si="23"/>
        <v>-1</v>
      </c>
      <c r="H89" s="126">
        <f t="shared" si="24"/>
        <v>-0.1111111111111111</v>
      </c>
      <c r="I89" s="60">
        <f t="shared" si="25"/>
        <v>-0.3333333333333333</v>
      </c>
      <c r="L89" s="1"/>
    </row>
    <row r="90" spans="1:9" ht="12.75">
      <c r="A90" s="26" t="str">
        <f>A8</f>
        <v>2002 Summer</v>
      </c>
      <c r="B90" s="61">
        <v>19</v>
      </c>
      <c r="C90" s="62">
        <v>6</v>
      </c>
      <c r="D90" s="62">
        <v>0</v>
      </c>
      <c r="E90" s="62">
        <v>2</v>
      </c>
      <c r="F90" s="62">
        <f t="shared" si="26"/>
        <v>27</v>
      </c>
      <c r="G90" s="62">
        <f t="shared" si="23"/>
        <v>6</v>
      </c>
      <c r="H90" s="126">
        <f t="shared" si="24"/>
        <v>0.2222222222222222</v>
      </c>
      <c r="I90" s="60">
        <f t="shared" si="25"/>
        <v>0.2222222222222222</v>
      </c>
    </row>
    <row r="91" spans="1:9" ht="12.75">
      <c r="A91" s="26" t="str">
        <f>A9</f>
        <v>2002 Fall</v>
      </c>
      <c r="B91" s="61">
        <v>8</v>
      </c>
      <c r="C91" s="62">
        <v>2</v>
      </c>
      <c r="D91" s="62">
        <v>0</v>
      </c>
      <c r="E91" s="62">
        <v>0</v>
      </c>
      <c r="F91" s="62">
        <f t="shared" si="26"/>
        <v>10</v>
      </c>
      <c r="G91" s="62">
        <f t="shared" si="23"/>
        <v>2</v>
      </c>
      <c r="H91" s="126">
        <f t="shared" si="24"/>
        <v>0.2</v>
      </c>
      <c r="I91" s="60">
        <f t="shared" si="25"/>
        <v>0.2</v>
      </c>
    </row>
    <row r="92" spans="1:9" ht="12.75">
      <c r="A92" s="26" t="str">
        <f>A10</f>
        <v>2003 Spring</v>
      </c>
      <c r="B92" s="61">
        <v>12</v>
      </c>
      <c r="C92" s="62">
        <v>3</v>
      </c>
      <c r="D92" s="62">
        <v>1</v>
      </c>
      <c r="E92" s="62">
        <v>5</v>
      </c>
      <c r="F92" s="62">
        <f t="shared" si="26"/>
        <v>21</v>
      </c>
      <c r="G92" s="62">
        <f t="shared" si="23"/>
        <v>2</v>
      </c>
      <c r="H92" s="126">
        <f t="shared" si="24"/>
        <v>0.09523809523809523</v>
      </c>
      <c r="I92" s="60">
        <f t="shared" si="25"/>
        <v>0.047619047619047616</v>
      </c>
    </row>
    <row r="93" spans="1:9" ht="12.75">
      <c r="A93" s="26" t="str">
        <f>A11</f>
        <v>2003 Summer</v>
      </c>
      <c r="B93" s="61">
        <f>'2003-2'!F43</f>
        <v>15</v>
      </c>
      <c r="C93" s="62">
        <f>'2003-2'!G43</f>
        <v>2</v>
      </c>
      <c r="D93" s="62">
        <f>'2003-2'!H43</f>
        <v>2</v>
      </c>
      <c r="E93" s="62">
        <f>'2003-2'!I43</f>
        <v>0</v>
      </c>
      <c r="F93" s="62">
        <f t="shared" si="26"/>
        <v>19</v>
      </c>
      <c r="G93" s="62">
        <f t="shared" si="23"/>
        <v>0</v>
      </c>
      <c r="H93" s="126">
        <f t="shared" si="24"/>
        <v>0</v>
      </c>
      <c r="I93" s="60">
        <f t="shared" si="25"/>
        <v>-0.10526315789473684</v>
      </c>
    </row>
    <row r="94" spans="1:9" ht="12.75">
      <c r="A94" s="26" t="str">
        <f>A12</f>
        <v>2003 Fall</v>
      </c>
      <c r="B94" s="61">
        <f>'2003-3'!F43</f>
        <v>11</v>
      </c>
      <c r="C94" s="62">
        <f>'2003-3'!G43</f>
        <v>1</v>
      </c>
      <c r="D94" s="62">
        <f>'2003-3'!H43</f>
        <v>2</v>
      </c>
      <c r="E94" s="62">
        <f>'2003-3'!I43</f>
        <v>2</v>
      </c>
      <c r="F94" s="62">
        <f t="shared" si="26"/>
        <v>16</v>
      </c>
      <c r="G94" s="62">
        <f t="shared" si="23"/>
        <v>-1</v>
      </c>
      <c r="H94" s="126">
        <f t="shared" si="24"/>
        <v>-0.0625</v>
      </c>
      <c r="I94" s="60">
        <f t="shared" si="25"/>
        <v>-0.1875</v>
      </c>
    </row>
    <row r="95" spans="1:9" ht="12.75">
      <c r="A95" s="26" t="str">
        <f>A13</f>
        <v>2004 Spring</v>
      </c>
      <c r="B95" s="61">
        <f>'2004-1'!F43</f>
        <v>7</v>
      </c>
      <c r="C95" s="62">
        <f>'2004-1'!G43</f>
        <v>5</v>
      </c>
      <c r="D95" s="62">
        <f>'2004-1'!H43</f>
        <v>0</v>
      </c>
      <c r="E95" s="62">
        <f>'2004-1'!I43</f>
        <v>0</v>
      </c>
      <c r="F95" s="62">
        <f t="shared" si="26"/>
        <v>12</v>
      </c>
      <c r="G95" s="62">
        <f t="shared" si="23"/>
        <v>5</v>
      </c>
      <c r="H95" s="126">
        <f t="shared" si="24"/>
        <v>0.4166666666666667</v>
      </c>
      <c r="I95" s="60">
        <f t="shared" si="25"/>
        <v>0.4166666666666667</v>
      </c>
    </row>
    <row r="96" spans="1:9" ht="12.75">
      <c r="A96" s="26" t="str">
        <f>A14</f>
        <v>2004 Summer</v>
      </c>
      <c r="B96" s="61">
        <f>'2004-2'!F40</f>
        <v>15</v>
      </c>
      <c r="C96" s="62">
        <f>'2004-2'!G40</f>
        <v>3</v>
      </c>
      <c r="D96" s="62">
        <f>'2004-2'!H40</f>
        <v>1</v>
      </c>
      <c r="E96" s="62">
        <f>'2004-2'!I40</f>
        <v>1</v>
      </c>
      <c r="F96" s="62">
        <f aca="true" t="shared" si="27" ref="F96:F101">SUM(B96:E96)</f>
        <v>20</v>
      </c>
      <c r="G96" s="62">
        <f t="shared" si="23"/>
        <v>2</v>
      </c>
      <c r="H96" s="126">
        <f t="shared" si="24"/>
        <v>0.1</v>
      </c>
      <c r="I96" s="60">
        <f t="shared" si="25"/>
        <v>0.05</v>
      </c>
    </row>
    <row r="97" spans="1:9" ht="12.75">
      <c r="A97" s="26" t="str">
        <f>A15</f>
        <v>2004 Fall</v>
      </c>
      <c r="B97" s="61">
        <f>'2004-3'!F36</f>
        <v>10</v>
      </c>
      <c r="C97" s="62">
        <f>'2004-3'!G36</f>
        <v>1</v>
      </c>
      <c r="D97" s="62">
        <f>'2004-3'!H36</f>
        <v>0</v>
      </c>
      <c r="E97" s="62">
        <f>'2004-3'!I36</f>
        <v>0</v>
      </c>
      <c r="F97" s="62">
        <f t="shared" si="27"/>
        <v>11</v>
      </c>
      <c r="G97" s="62">
        <f t="shared" si="23"/>
        <v>1</v>
      </c>
      <c r="H97" s="126">
        <f t="shared" si="24"/>
        <v>0.09090909090909091</v>
      </c>
      <c r="I97" s="60">
        <f t="shared" si="25"/>
        <v>0.09090909090909091</v>
      </c>
    </row>
    <row r="98" spans="1:9" ht="12.75">
      <c r="A98" s="26" t="str">
        <f>A16</f>
        <v>2005 Spring</v>
      </c>
      <c r="B98" s="61">
        <f>'2005-1'!F31</f>
        <v>5</v>
      </c>
      <c r="C98" s="62">
        <f>'2005-1'!G31</f>
        <v>2</v>
      </c>
      <c r="D98" s="62">
        <f>'2005-1'!H31</f>
        <v>1</v>
      </c>
      <c r="E98" s="62">
        <f>'2005-1'!I31</f>
        <v>0</v>
      </c>
      <c r="F98" s="62">
        <f t="shared" si="27"/>
        <v>8</v>
      </c>
      <c r="G98" s="62">
        <f t="shared" si="23"/>
        <v>1</v>
      </c>
      <c r="H98" s="126">
        <f t="shared" si="24"/>
        <v>0.125</v>
      </c>
      <c r="I98" s="60">
        <f t="shared" si="25"/>
        <v>0</v>
      </c>
    </row>
    <row r="99" spans="1:9" ht="12.75">
      <c r="A99" s="26" t="str">
        <f>A17</f>
        <v>2005 Summer</v>
      </c>
      <c r="B99" s="61">
        <f>'2005-2'!F53</f>
        <v>14</v>
      </c>
      <c r="C99" s="62">
        <f>'2005-2'!G53</f>
        <v>5</v>
      </c>
      <c r="D99" s="62">
        <f>'2005-2'!H53</f>
        <v>4</v>
      </c>
      <c r="E99" s="62">
        <f>'2005-2'!I53</f>
        <v>1</v>
      </c>
      <c r="F99" s="62">
        <f t="shared" si="27"/>
        <v>24</v>
      </c>
      <c r="G99" s="62">
        <f t="shared" si="23"/>
        <v>1</v>
      </c>
      <c r="H99" s="126">
        <f t="shared" si="24"/>
        <v>0.041666666666666664</v>
      </c>
      <c r="I99" s="60">
        <f t="shared" si="25"/>
        <v>-0.125</v>
      </c>
    </row>
    <row r="100" spans="1:9" ht="12.75">
      <c r="A100" s="26" t="str">
        <f>A18</f>
        <v>2005 Fall</v>
      </c>
      <c r="B100" s="61">
        <f>'2005-3'!F41</f>
        <v>13</v>
      </c>
      <c r="C100" s="62">
        <f>'2005-3'!G41</f>
        <v>3</v>
      </c>
      <c r="D100" s="62">
        <f>'2005-3'!H41</f>
        <v>1</v>
      </c>
      <c r="E100" s="62">
        <f>'2005-3'!I41</f>
        <v>2</v>
      </c>
      <c r="F100" s="62">
        <f t="shared" si="27"/>
        <v>19</v>
      </c>
      <c r="G100" s="62">
        <f t="shared" si="23"/>
        <v>2</v>
      </c>
      <c r="H100" s="126">
        <f t="shared" si="24"/>
        <v>0.10526315789473684</v>
      </c>
      <c r="I100" s="60">
        <f t="shared" si="25"/>
        <v>0.05263157894736842</v>
      </c>
    </row>
    <row r="101" spans="1:9" ht="12.75">
      <c r="A101" s="26" t="str">
        <f>A19</f>
        <v>2006 Spring</v>
      </c>
      <c r="B101" s="61">
        <f>'2006-1'!F32</f>
        <v>5</v>
      </c>
      <c r="C101" s="62">
        <f>'2006-1'!G32</f>
        <v>1</v>
      </c>
      <c r="D101" s="62">
        <f>'2006-1'!H32</f>
        <v>1</v>
      </c>
      <c r="E101" s="62">
        <f>'2006-1'!I32</f>
        <v>0</v>
      </c>
      <c r="F101" s="62">
        <f t="shared" si="27"/>
        <v>7</v>
      </c>
      <c r="G101" s="62">
        <f t="shared" si="23"/>
        <v>0</v>
      </c>
      <c r="H101" s="126">
        <f t="shared" si="24"/>
        <v>0</v>
      </c>
      <c r="I101" s="60">
        <f t="shared" si="25"/>
        <v>-0.14285714285714285</v>
      </c>
    </row>
    <row r="102" spans="1:9" ht="12.75">
      <c r="A102" s="26" t="str">
        <f>A20</f>
        <v>2006 Summer</v>
      </c>
      <c r="B102" s="61">
        <f>'2006-2'!F25</f>
        <v>10</v>
      </c>
      <c r="C102" s="62">
        <f>'2006-2'!G25</f>
        <v>3</v>
      </c>
      <c r="D102" s="62">
        <f>'2006-2'!H25</f>
        <v>0</v>
      </c>
      <c r="E102" s="62">
        <f>'2006-2'!I25</f>
        <v>1</v>
      </c>
      <c r="F102" s="62">
        <f aca="true" t="shared" si="28" ref="F102:F108">SUM(B102:E102)</f>
        <v>14</v>
      </c>
      <c r="G102" s="62">
        <f t="shared" si="23"/>
        <v>3</v>
      </c>
      <c r="H102" s="126">
        <f t="shared" si="24"/>
        <v>0.21428571428571427</v>
      </c>
      <c r="I102" s="60">
        <f t="shared" si="25"/>
        <v>0.21428571428571427</v>
      </c>
    </row>
    <row r="103" spans="1:9" ht="12.75">
      <c r="A103" s="26" t="str">
        <f>A21</f>
        <v>2006 Fall</v>
      </c>
      <c r="B103" s="61">
        <f>'2006-3'!B23</f>
        <v>3</v>
      </c>
      <c r="C103" s="62">
        <f>'2006-3'!C23</f>
        <v>0</v>
      </c>
      <c r="D103" s="62">
        <f>'2006-3'!D23</f>
        <v>0</v>
      </c>
      <c r="E103" s="62">
        <f>'2006-3'!E23</f>
        <v>0</v>
      </c>
      <c r="F103" s="62">
        <f t="shared" si="28"/>
        <v>3</v>
      </c>
      <c r="G103" s="62">
        <f t="shared" si="23"/>
        <v>0</v>
      </c>
      <c r="H103" s="126">
        <f t="shared" si="24"/>
        <v>0</v>
      </c>
      <c r="I103" s="60">
        <f t="shared" si="25"/>
        <v>0</v>
      </c>
    </row>
    <row r="104" spans="1:9" ht="12.75">
      <c r="A104" s="26" t="str">
        <f>A22</f>
        <v>2007 Spring</v>
      </c>
      <c r="B104" s="61">
        <f>'2007-1'!B40</f>
        <v>6</v>
      </c>
      <c r="C104" s="62">
        <f>'2007-1'!C40</f>
        <v>0</v>
      </c>
      <c r="D104" s="62">
        <f>'2007-1'!D40</f>
        <v>2</v>
      </c>
      <c r="E104" s="62">
        <f>'2007-1'!E40</f>
        <v>0</v>
      </c>
      <c r="F104" s="62">
        <f t="shared" si="28"/>
        <v>8</v>
      </c>
      <c r="G104" s="62">
        <f aca="true" t="shared" si="29" ref="G104:G109">C104-D104</f>
        <v>-2</v>
      </c>
      <c r="H104" s="126">
        <f t="shared" si="24"/>
        <v>-0.25</v>
      </c>
      <c r="I104" s="60">
        <f t="shared" si="25"/>
        <v>-0.5</v>
      </c>
    </row>
    <row r="105" spans="1:9" ht="12.75">
      <c r="A105" s="26" t="str">
        <f>A23</f>
        <v>2007 Summer</v>
      </c>
      <c r="B105" s="61">
        <f>'2007-2'!B46</f>
        <v>8</v>
      </c>
      <c r="C105" s="62">
        <f>'2007-2'!C46</f>
        <v>0</v>
      </c>
      <c r="D105" s="62">
        <f>'2007-2'!D46</f>
        <v>1</v>
      </c>
      <c r="E105" s="62">
        <f>'2007-2'!E46</f>
        <v>3</v>
      </c>
      <c r="F105" s="62">
        <f t="shared" si="28"/>
        <v>12</v>
      </c>
      <c r="G105" s="62">
        <f t="shared" si="29"/>
        <v>-1</v>
      </c>
      <c r="H105" s="126">
        <f t="shared" si="24"/>
        <v>-0.08333333333333333</v>
      </c>
      <c r="I105" s="60">
        <f t="shared" si="25"/>
        <v>-0.16666666666666666</v>
      </c>
    </row>
    <row r="106" spans="1:9" ht="12.75">
      <c r="A106" s="26" t="str">
        <f>A24</f>
        <v>2007 Fall</v>
      </c>
      <c r="B106" s="61">
        <f>'2007-3'!B48</f>
        <v>10</v>
      </c>
      <c r="C106" s="62">
        <f>'2007-3'!C48</f>
        <v>2</v>
      </c>
      <c r="D106" s="62">
        <f>'2007-3'!D48</f>
        <v>2</v>
      </c>
      <c r="E106" s="62">
        <f>'2007-3'!E48</f>
        <v>1</v>
      </c>
      <c r="F106" s="62">
        <f t="shared" si="28"/>
        <v>15</v>
      </c>
      <c r="G106" s="62">
        <f t="shared" si="29"/>
        <v>0</v>
      </c>
      <c r="H106" s="126">
        <f t="shared" si="24"/>
        <v>0</v>
      </c>
      <c r="I106" s="60">
        <f t="shared" si="25"/>
        <v>-0.13333333333333333</v>
      </c>
    </row>
    <row r="107" spans="1:9" ht="12.75">
      <c r="A107" s="26" t="str">
        <f>A25</f>
        <v>2008 Spring</v>
      </c>
      <c r="B107" s="61">
        <f>'2008-1'!B29</f>
        <v>2</v>
      </c>
      <c r="C107" s="62">
        <f>'2008-1'!C29</f>
        <v>2</v>
      </c>
      <c r="D107" s="62">
        <f>'2008-1'!D29</f>
        <v>0</v>
      </c>
      <c r="E107" s="62">
        <f>'2008-1'!E29</f>
        <v>0</v>
      </c>
      <c r="F107" s="62">
        <f t="shared" si="28"/>
        <v>4</v>
      </c>
      <c r="G107" s="62">
        <f t="shared" si="29"/>
        <v>2</v>
      </c>
      <c r="H107" s="126">
        <f t="shared" si="24"/>
        <v>0.5</v>
      </c>
      <c r="I107" s="60">
        <f t="shared" si="25"/>
        <v>0.5</v>
      </c>
    </row>
    <row r="108" spans="1:9" ht="12.75">
      <c r="A108" s="26" t="str">
        <f>A26</f>
        <v>2008 Summer</v>
      </c>
      <c r="B108" s="61">
        <f>'2008-2'!B52</f>
        <v>15</v>
      </c>
      <c r="C108" s="62">
        <f>'2008-2'!C52</f>
        <v>3</v>
      </c>
      <c r="D108" s="62">
        <f>'2008-2'!D52</f>
        <v>4</v>
      </c>
      <c r="E108" s="62">
        <f>'2008-2'!E52</f>
        <v>1</v>
      </c>
      <c r="F108" s="62">
        <f t="shared" si="28"/>
        <v>23</v>
      </c>
      <c r="G108" s="62">
        <f t="shared" si="29"/>
        <v>-1</v>
      </c>
      <c r="H108" s="126">
        <f t="shared" si="24"/>
        <v>-0.043478260869565216</v>
      </c>
      <c r="I108" s="60">
        <f t="shared" si="25"/>
        <v>-0.21739130434782608</v>
      </c>
    </row>
    <row r="109" spans="1:9" ht="12.75">
      <c r="A109" s="26" t="str">
        <f>A27</f>
        <v>2008 Fall</v>
      </c>
      <c r="B109" s="61">
        <f>'2008-3'!B29</f>
        <v>8</v>
      </c>
      <c r="C109" s="62">
        <f>'2008-3'!C29</f>
        <v>0</v>
      </c>
      <c r="D109" s="62">
        <f>'2008-3'!D29</f>
        <v>0</v>
      </c>
      <c r="E109" s="62">
        <f>'2008-3'!E29</f>
        <v>1</v>
      </c>
      <c r="F109" s="62">
        <f aca="true" t="shared" si="30" ref="F109:F114">SUM(B109:E109)</f>
        <v>9</v>
      </c>
      <c r="G109" s="62">
        <f t="shared" si="29"/>
        <v>0</v>
      </c>
      <c r="H109" s="126">
        <f aca="true" t="shared" si="31" ref="H109:H114">G109/F109</f>
        <v>0</v>
      </c>
      <c r="I109" s="60">
        <f t="shared" si="25"/>
        <v>0</v>
      </c>
    </row>
    <row r="110" spans="1:9" ht="12.75">
      <c r="A110" s="26" t="str">
        <f>A28</f>
        <v>2009 Spring</v>
      </c>
      <c r="B110" s="61">
        <f>'2009-1'!B37</f>
        <v>6</v>
      </c>
      <c r="C110" s="62">
        <f>'2009-1'!C37</f>
        <v>1</v>
      </c>
      <c r="D110" s="62">
        <f>'2009-1'!D37</f>
        <v>0</v>
      </c>
      <c r="E110" s="62">
        <f>'2009-1'!E37</f>
        <v>1</v>
      </c>
      <c r="F110" s="62">
        <f t="shared" si="30"/>
        <v>8</v>
      </c>
      <c r="G110" s="62">
        <f aca="true" t="shared" si="32" ref="G110:G115">C110-D110</f>
        <v>1</v>
      </c>
      <c r="H110" s="126">
        <f t="shared" si="31"/>
        <v>0.125</v>
      </c>
      <c r="I110" s="60">
        <f t="shared" si="25"/>
        <v>0.125</v>
      </c>
    </row>
    <row r="111" spans="1:9" ht="12.75">
      <c r="A111" s="26" t="str">
        <f>A29</f>
        <v>2009 Summer</v>
      </c>
      <c r="B111" s="61">
        <f>'2009-2'!B50</f>
        <v>6</v>
      </c>
      <c r="C111" s="62">
        <f>'2009-2'!C50</f>
        <v>5</v>
      </c>
      <c r="D111" s="62">
        <f>'2009-2'!D50</f>
        <v>2</v>
      </c>
      <c r="E111" s="62">
        <f>'2009-2'!E50</f>
        <v>0</v>
      </c>
      <c r="F111" s="62">
        <f t="shared" si="30"/>
        <v>13</v>
      </c>
      <c r="G111" s="62">
        <f t="shared" si="32"/>
        <v>3</v>
      </c>
      <c r="H111" s="126">
        <f t="shared" si="31"/>
        <v>0.23076923076923078</v>
      </c>
      <c r="I111" s="60">
        <f t="shared" si="25"/>
        <v>0.07692307692307693</v>
      </c>
    </row>
    <row r="112" spans="1:9" ht="12.75">
      <c r="A112" s="26" t="str">
        <f>A30</f>
        <v>2009 Fall</v>
      </c>
      <c r="B112" s="61">
        <f>'2009-3'!B46</f>
        <v>9</v>
      </c>
      <c r="C112" s="62">
        <f>'2009-3'!C46</f>
        <v>1</v>
      </c>
      <c r="D112" s="62">
        <f>'2009-3'!D46</f>
        <v>1</v>
      </c>
      <c r="E112" s="62">
        <f>'2009-3'!E46</f>
        <v>2</v>
      </c>
      <c r="F112" s="62">
        <f t="shared" si="30"/>
        <v>13</v>
      </c>
      <c r="G112" s="62">
        <f t="shared" si="32"/>
        <v>0</v>
      </c>
      <c r="H112" s="126">
        <f t="shared" si="31"/>
        <v>0</v>
      </c>
      <c r="I112" s="60">
        <f t="shared" si="25"/>
        <v>-0.07692307692307693</v>
      </c>
    </row>
    <row r="113" spans="1:9" ht="12.75">
      <c r="A113" s="26" t="str">
        <f>A31</f>
        <v>2010 Spring</v>
      </c>
      <c r="B113" s="61">
        <f>'2010-1'!B45</f>
        <v>7</v>
      </c>
      <c r="C113" s="62">
        <f>'2010-1'!C45</f>
        <v>2</v>
      </c>
      <c r="D113" s="62">
        <f>'2010-1'!D45</f>
        <v>1</v>
      </c>
      <c r="E113" s="62">
        <f>'2010-1'!E45</f>
        <v>3</v>
      </c>
      <c r="F113" s="62">
        <f t="shared" si="30"/>
        <v>13</v>
      </c>
      <c r="G113" s="62">
        <f t="shared" si="32"/>
        <v>1</v>
      </c>
      <c r="H113" s="126">
        <f t="shared" si="31"/>
        <v>0.07692307692307693</v>
      </c>
      <c r="I113" s="60">
        <f t="shared" si="25"/>
        <v>0</v>
      </c>
    </row>
    <row r="114" spans="1:9" ht="12.75">
      <c r="A114" s="26" t="str">
        <f>A32</f>
        <v>2010 Summer</v>
      </c>
      <c r="B114" s="61">
        <f>'2010-2'!B35</f>
        <v>8</v>
      </c>
      <c r="C114" s="62">
        <f>'2010-2'!C35</f>
        <v>1</v>
      </c>
      <c r="D114" s="62">
        <f>'2010-2'!D35</f>
        <v>1</v>
      </c>
      <c r="E114" s="62">
        <f>'2010-2'!E35</f>
        <v>2</v>
      </c>
      <c r="F114" s="62">
        <f t="shared" si="30"/>
        <v>12</v>
      </c>
      <c r="G114" s="62">
        <f t="shared" si="32"/>
        <v>0</v>
      </c>
      <c r="H114" s="126">
        <f t="shared" si="31"/>
        <v>0</v>
      </c>
      <c r="I114" s="60">
        <f t="shared" si="25"/>
        <v>-0.08333333333333333</v>
      </c>
    </row>
    <row r="115" spans="1:9" ht="12.75">
      <c r="A115" s="26" t="str">
        <f>A33</f>
        <v>2010 Fall</v>
      </c>
      <c r="B115" s="61">
        <f>'2010-3'!B36</f>
        <v>5</v>
      </c>
      <c r="C115" s="62">
        <f>'2010-3'!C36</f>
        <v>3</v>
      </c>
      <c r="D115" s="62">
        <f>'2010-3'!D36</f>
        <v>2</v>
      </c>
      <c r="E115" s="62">
        <f>'2010-3'!E36</f>
        <v>1</v>
      </c>
      <c r="F115" s="62">
        <f>SUM(B115:E115)</f>
        <v>11</v>
      </c>
      <c r="G115" s="62">
        <f t="shared" si="32"/>
        <v>1</v>
      </c>
      <c r="H115" s="126">
        <f>G115/F115</f>
        <v>0.09090909090909091</v>
      </c>
      <c r="I115" s="60">
        <f t="shared" si="25"/>
        <v>-0.09090909090909091</v>
      </c>
    </row>
    <row r="116" spans="1:9" ht="12.75">
      <c r="A116" s="26" t="str">
        <f>A34</f>
        <v>2011 Spring</v>
      </c>
      <c r="B116" s="61">
        <f>'2011-1'!B28</f>
        <v>4</v>
      </c>
      <c r="C116" s="62">
        <f>'2011-1'!C28</f>
        <v>1</v>
      </c>
      <c r="D116" s="62">
        <f>'2011-1'!D28</f>
        <v>0</v>
      </c>
      <c r="E116" s="62">
        <f>'2011-1'!E28</f>
        <v>1</v>
      </c>
      <c r="F116" s="62">
        <f>SUM(B116:E116)</f>
        <v>6</v>
      </c>
      <c r="G116" s="62">
        <f>C116-D116</f>
        <v>1</v>
      </c>
      <c r="H116" s="126">
        <f>G116/F116</f>
        <v>0.16666666666666666</v>
      </c>
      <c r="I116" s="60">
        <f t="shared" si="25"/>
        <v>0.16666666666666666</v>
      </c>
    </row>
    <row r="117" spans="1:9" ht="12.75">
      <c r="A117" s="26" t="str">
        <f>A35</f>
        <v>2011 Summer</v>
      </c>
      <c r="B117" s="61">
        <f>'2011-2'!B43</f>
        <v>6</v>
      </c>
      <c r="C117" s="62">
        <f>'2011-2'!C43</f>
        <v>6</v>
      </c>
      <c r="D117" s="62">
        <f>'2011-2'!D43</f>
        <v>1</v>
      </c>
      <c r="E117" s="62">
        <f>'2011-2'!E43</f>
        <v>1</v>
      </c>
      <c r="F117" s="62">
        <f>SUM(B117:E117)</f>
        <v>14</v>
      </c>
      <c r="G117" s="62">
        <f>C117-D117</f>
        <v>5</v>
      </c>
      <c r="H117" s="126">
        <f>G117/F117</f>
        <v>0.35714285714285715</v>
      </c>
      <c r="I117" s="66">
        <f t="shared" si="25"/>
        <v>0.2857142857142857</v>
      </c>
    </row>
    <row r="118" spans="2:8" ht="12.75">
      <c r="B118" s="2"/>
      <c r="G118" s="22"/>
      <c r="H118" s="22"/>
    </row>
    <row r="119" spans="1:9" ht="12.75">
      <c r="A119" s="26" t="s">
        <v>60</v>
      </c>
      <c r="B119" s="67">
        <f>SUM(B88:B118)</f>
        <v>262</v>
      </c>
      <c r="C119" s="44">
        <f>SUM(C88:C118)</f>
        <v>72</v>
      </c>
      <c r="D119" s="44">
        <f>SUM(D88:D118)</f>
        <v>33</v>
      </c>
      <c r="E119" s="44">
        <f>SUM(E88:E118)</f>
        <v>33</v>
      </c>
      <c r="F119" s="44">
        <f>SUM(F88:F118)</f>
        <v>400</v>
      </c>
      <c r="G119" s="44">
        <f t="shared" si="23"/>
        <v>39</v>
      </c>
      <c r="H119" s="71">
        <f>G119/F119</f>
        <v>0.0975</v>
      </c>
      <c r="I119" s="43">
        <f>(C119-(2*D119))/F119</f>
        <v>0.015</v>
      </c>
    </row>
    <row r="120" spans="2:8" ht="12.75">
      <c r="B120" s="68">
        <f>B119/$F119</f>
        <v>0.655</v>
      </c>
      <c r="C120" s="69">
        <f>C119/$F119</f>
        <v>0.18</v>
      </c>
      <c r="D120" s="69">
        <f>D119/$F119</f>
        <v>0.0825</v>
      </c>
      <c r="E120" s="69">
        <f>E119/$F119</f>
        <v>0.0825</v>
      </c>
      <c r="F120" s="44"/>
      <c r="G120" s="47"/>
      <c r="H120" s="47"/>
    </row>
    <row r="122" ht="12.75">
      <c r="A122" s="2"/>
    </row>
  </sheetData>
  <sheetProtection/>
  <mergeCells count="7">
    <mergeCell ref="J2:K2"/>
    <mergeCell ref="C2:D2"/>
    <mergeCell ref="E2:F2"/>
    <mergeCell ref="A2:B2"/>
    <mergeCell ref="G2:I2"/>
    <mergeCell ref="B48:I48"/>
    <mergeCell ref="B85:I85"/>
  </mergeCells>
  <printOptions/>
  <pageMargins left="0.75" right="0.75" top="1" bottom="1" header="0.5" footer="0.5"/>
  <pageSetup fitToHeight="2" fitToWidth="1" orientation="portrait" scale="79"/>
  <headerFooter alignWithMargins="0">
    <oddHeader>&amp;CNABC Appeals Summary</oddHeader>
    <oddFooter>&amp;L&amp;CPrepared by Adam Wildavsky on &amp;D&amp;R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0"/>
  <sheetViews>
    <sheetView showGridLines="0" showRowColHeaders="0" workbookViewId="0" topLeftCell="A1">
      <selection activeCell="A5" sqref="A5:A6"/>
    </sheetView>
  </sheetViews>
  <sheetFormatPr defaultColWidth="11.00390625" defaultRowHeight="12.75"/>
  <cols>
    <col min="1" max="1" width="11.875" style="0" bestFit="1" customWidth="1"/>
    <col min="2" max="9" width="7.25390625" style="0" bestFit="1" customWidth="1"/>
  </cols>
  <sheetData>
    <row r="1" ht="12.75">
      <c r="B1" s="1" t="s">
        <v>77</v>
      </c>
    </row>
    <row r="3" spans="1:9" ht="12.75">
      <c r="A3" s="6" t="s">
        <v>32</v>
      </c>
      <c r="B3" s="101" t="s">
        <v>33</v>
      </c>
      <c r="C3" s="102"/>
      <c r="D3" s="102"/>
      <c r="E3" s="103"/>
      <c r="F3" s="101" t="s">
        <v>34</v>
      </c>
      <c r="G3" s="102"/>
      <c r="H3" s="102"/>
      <c r="I3" s="103"/>
    </row>
    <row r="4" spans="1:9" ht="12.75">
      <c r="A4" s="19"/>
      <c r="B4" s="27" t="s">
        <v>35</v>
      </c>
      <c r="C4" s="27" t="s">
        <v>37</v>
      </c>
      <c r="D4" s="27" t="s">
        <v>38</v>
      </c>
      <c r="E4" s="27" t="s">
        <v>36</v>
      </c>
      <c r="F4" s="27" t="s">
        <v>35</v>
      </c>
      <c r="G4" s="27" t="s">
        <v>37</v>
      </c>
      <c r="H4" s="27" t="s">
        <v>38</v>
      </c>
      <c r="I4" s="27" t="s">
        <v>36</v>
      </c>
    </row>
    <row r="5" spans="1:9" ht="12.75">
      <c r="A5" s="19">
        <v>1</v>
      </c>
      <c r="B5" s="29">
        <v>1</v>
      </c>
      <c r="C5" s="28"/>
      <c r="D5" s="28"/>
      <c r="E5" s="28"/>
      <c r="F5" s="29"/>
      <c r="G5" s="28"/>
      <c r="H5" s="24"/>
      <c r="I5" s="25"/>
    </row>
    <row r="6" spans="1:9" ht="12.75">
      <c r="A6" s="19">
        <f>A5+1</f>
        <v>2</v>
      </c>
      <c r="B6" s="29"/>
      <c r="C6" s="28"/>
      <c r="D6" s="28"/>
      <c r="E6" s="28">
        <v>1</v>
      </c>
      <c r="F6" s="29"/>
      <c r="G6" s="28"/>
      <c r="H6" s="24"/>
      <c r="I6" s="25"/>
    </row>
    <row r="7" spans="1:9" ht="12.75">
      <c r="A7" s="19">
        <f aca="true" t="shared" si="0" ref="A7:A28">A6+1</f>
        <v>3</v>
      </c>
      <c r="B7" s="29">
        <v>1</v>
      </c>
      <c r="C7" s="28"/>
      <c r="D7" s="28"/>
      <c r="E7" s="28"/>
      <c r="F7" s="29"/>
      <c r="G7" s="28"/>
      <c r="H7" s="24"/>
      <c r="I7" s="25"/>
    </row>
    <row r="8" spans="1:9" ht="12.75">
      <c r="A8" s="19">
        <f t="shared" si="0"/>
        <v>4</v>
      </c>
      <c r="B8" s="29"/>
      <c r="C8" s="28"/>
      <c r="D8" s="28"/>
      <c r="E8" s="28">
        <v>1</v>
      </c>
      <c r="F8" s="29"/>
      <c r="G8" s="28"/>
      <c r="H8" s="24"/>
      <c r="I8" s="25"/>
    </row>
    <row r="9" spans="1:9" ht="12.75">
      <c r="A9" s="19">
        <f t="shared" si="0"/>
        <v>5</v>
      </c>
      <c r="B9" s="29"/>
      <c r="C9" s="28">
        <v>1</v>
      </c>
      <c r="D9" s="28"/>
      <c r="E9" s="28"/>
      <c r="F9" s="29"/>
      <c r="G9" s="28"/>
      <c r="H9" s="24"/>
      <c r="I9" s="25"/>
    </row>
    <row r="10" spans="1:9" ht="12.75">
      <c r="A10" s="19">
        <f t="shared" si="0"/>
        <v>6</v>
      </c>
      <c r="B10" s="29">
        <v>1</v>
      </c>
      <c r="C10" s="28"/>
      <c r="D10" s="28"/>
      <c r="E10" s="28"/>
      <c r="F10" s="29"/>
      <c r="G10" s="28"/>
      <c r="H10" s="24"/>
      <c r="I10" s="25"/>
    </row>
    <row r="11" spans="1:9" ht="12.75">
      <c r="A11" s="19">
        <f t="shared" si="0"/>
        <v>7</v>
      </c>
      <c r="B11" s="29">
        <v>1</v>
      </c>
      <c r="C11" s="28"/>
      <c r="D11" s="28"/>
      <c r="E11" s="28"/>
      <c r="F11" s="29"/>
      <c r="G11" s="28"/>
      <c r="H11" s="24"/>
      <c r="I11" s="25"/>
    </row>
    <row r="12" spans="1:9" ht="12.75">
      <c r="A12" s="19">
        <f t="shared" si="0"/>
        <v>8</v>
      </c>
      <c r="B12" s="29">
        <v>1</v>
      </c>
      <c r="C12" s="28"/>
      <c r="D12" s="28"/>
      <c r="E12" s="28"/>
      <c r="F12" s="29"/>
      <c r="G12" s="28"/>
      <c r="H12" s="24"/>
      <c r="I12" s="25"/>
    </row>
    <row r="13" spans="1:9" ht="12.75">
      <c r="A13" s="19">
        <f t="shared" si="0"/>
        <v>9</v>
      </c>
      <c r="B13" s="29">
        <v>1</v>
      </c>
      <c r="C13" s="28"/>
      <c r="D13" s="28"/>
      <c r="E13" s="28"/>
      <c r="F13" s="29"/>
      <c r="G13" s="28"/>
      <c r="H13" s="24"/>
      <c r="I13" s="25"/>
    </row>
    <row r="14" spans="1:9" ht="12.75">
      <c r="A14" s="19">
        <f t="shared" si="0"/>
        <v>10</v>
      </c>
      <c r="B14" s="29"/>
      <c r="C14" s="28">
        <v>1</v>
      </c>
      <c r="D14" s="28"/>
      <c r="E14" s="28"/>
      <c r="F14" s="29"/>
      <c r="G14" s="28"/>
      <c r="H14" s="24"/>
      <c r="I14" s="25"/>
    </row>
    <row r="15" spans="1:9" ht="12.75">
      <c r="A15" s="19">
        <f t="shared" si="0"/>
        <v>11</v>
      </c>
      <c r="B15" s="29">
        <v>1</v>
      </c>
      <c r="C15" s="28"/>
      <c r="D15" s="28"/>
      <c r="E15" s="28"/>
      <c r="F15" s="29"/>
      <c r="G15" s="28"/>
      <c r="H15" s="24"/>
      <c r="I15" s="25"/>
    </row>
    <row r="16" spans="1:9" ht="12.75">
      <c r="A16" s="19">
        <f t="shared" si="0"/>
        <v>12</v>
      </c>
      <c r="B16" s="29">
        <v>1</v>
      </c>
      <c r="C16" s="28"/>
      <c r="D16" s="28"/>
      <c r="E16" s="28"/>
      <c r="F16" s="29"/>
      <c r="G16" s="28"/>
      <c r="H16" s="24"/>
      <c r="I16" s="25"/>
    </row>
    <row r="17" spans="1:9" ht="12.75">
      <c r="A17" s="19">
        <f t="shared" si="0"/>
        <v>13</v>
      </c>
      <c r="B17" s="29"/>
      <c r="C17" s="28">
        <v>1</v>
      </c>
      <c r="D17" s="28"/>
      <c r="E17" s="28"/>
      <c r="F17" s="29"/>
      <c r="G17" s="28"/>
      <c r="H17" s="24"/>
      <c r="I17" s="25"/>
    </row>
    <row r="18" spans="1:9" ht="12.75">
      <c r="A18" s="19">
        <f t="shared" si="0"/>
        <v>14</v>
      </c>
      <c r="B18" s="29">
        <v>1</v>
      </c>
      <c r="C18" s="28"/>
      <c r="D18" s="28"/>
      <c r="E18" s="28"/>
      <c r="F18" s="29"/>
      <c r="G18" s="28"/>
      <c r="H18" s="24"/>
      <c r="I18" s="25"/>
    </row>
    <row r="19" spans="1:9" ht="12.75">
      <c r="A19" s="19">
        <f t="shared" si="0"/>
        <v>15</v>
      </c>
      <c r="B19" s="29">
        <v>1</v>
      </c>
      <c r="C19" s="28"/>
      <c r="D19" s="28"/>
      <c r="E19" s="28"/>
      <c r="F19" s="29"/>
      <c r="G19" s="28"/>
      <c r="H19" s="24"/>
      <c r="I19" s="25"/>
    </row>
    <row r="20" spans="1:9" ht="12.75">
      <c r="A20" s="19">
        <f t="shared" si="0"/>
        <v>16</v>
      </c>
      <c r="B20" s="29">
        <v>1</v>
      </c>
      <c r="C20" s="28"/>
      <c r="D20" s="28"/>
      <c r="E20" s="28"/>
      <c r="F20" s="29"/>
      <c r="G20" s="28"/>
      <c r="H20" s="24"/>
      <c r="I20" s="25"/>
    </row>
    <row r="21" spans="1:9" ht="12.75">
      <c r="A21" s="19">
        <f t="shared" si="0"/>
        <v>17</v>
      </c>
      <c r="B21" s="29"/>
      <c r="C21" s="28"/>
      <c r="D21" s="28"/>
      <c r="E21" s="28">
        <v>1</v>
      </c>
      <c r="F21" s="29"/>
      <c r="G21" s="28"/>
      <c r="H21" s="24"/>
      <c r="I21" s="25"/>
    </row>
    <row r="22" spans="1:9" ht="12.75">
      <c r="A22" s="19">
        <f t="shared" si="0"/>
        <v>18</v>
      </c>
      <c r="B22" s="29"/>
      <c r="C22" s="28"/>
      <c r="D22" s="28"/>
      <c r="E22" s="24">
        <v>1</v>
      </c>
      <c r="F22" s="29"/>
      <c r="G22" s="28"/>
      <c r="H22" s="24"/>
      <c r="I22" s="30"/>
    </row>
    <row r="23" spans="1:9" ht="12.75">
      <c r="A23" s="19">
        <f t="shared" si="0"/>
        <v>19</v>
      </c>
      <c r="B23" s="29">
        <v>1</v>
      </c>
      <c r="C23" s="28"/>
      <c r="D23" s="28"/>
      <c r="E23" s="28"/>
      <c r="F23" s="29"/>
      <c r="G23" s="28"/>
      <c r="H23" s="24"/>
      <c r="I23" s="25"/>
    </row>
    <row r="24" spans="1:9" ht="12.75">
      <c r="A24" s="19">
        <f t="shared" si="0"/>
        <v>20</v>
      </c>
      <c r="B24" s="29">
        <v>1</v>
      </c>
      <c r="C24" s="28"/>
      <c r="D24" s="28"/>
      <c r="E24" s="28"/>
      <c r="F24" s="29"/>
      <c r="G24" s="28"/>
      <c r="H24" s="24"/>
      <c r="I24" s="25"/>
    </row>
    <row r="25" spans="1:9" ht="12.75">
      <c r="A25" s="19">
        <f t="shared" si="0"/>
        <v>21</v>
      </c>
      <c r="B25" s="29">
        <v>1</v>
      </c>
      <c r="C25" s="28"/>
      <c r="D25" s="28"/>
      <c r="E25" s="28"/>
      <c r="F25" s="29"/>
      <c r="G25" s="28"/>
      <c r="H25" s="24"/>
      <c r="I25" s="25"/>
    </row>
    <row r="26" spans="1:9" ht="12.75">
      <c r="A26" s="19">
        <f t="shared" si="0"/>
        <v>22</v>
      </c>
      <c r="B26" s="29">
        <v>1</v>
      </c>
      <c r="C26" s="28"/>
      <c r="D26" s="28"/>
      <c r="E26" s="28"/>
      <c r="F26" s="29"/>
      <c r="G26" s="28"/>
      <c r="H26" s="24"/>
      <c r="I26" s="25"/>
    </row>
    <row r="27" spans="1:9" ht="12.75">
      <c r="A27" s="19">
        <f t="shared" si="0"/>
        <v>23</v>
      </c>
      <c r="B27" s="29"/>
      <c r="C27" s="28">
        <v>1</v>
      </c>
      <c r="D27" s="28"/>
      <c r="E27" s="28"/>
      <c r="F27" s="29"/>
      <c r="G27" s="28"/>
      <c r="H27" s="24"/>
      <c r="I27" s="25"/>
    </row>
    <row r="28" spans="1:9" ht="12.75">
      <c r="A28" s="19">
        <f t="shared" si="0"/>
        <v>24</v>
      </c>
      <c r="B28" s="29">
        <v>1</v>
      </c>
      <c r="C28" s="28"/>
      <c r="D28" s="28"/>
      <c r="E28" s="28"/>
      <c r="F28" s="29"/>
      <c r="G28" s="28"/>
      <c r="H28" s="24"/>
      <c r="I28" s="25"/>
    </row>
    <row r="29" spans="1:9" ht="12.75">
      <c r="A29" s="19"/>
      <c r="B29" s="28"/>
      <c r="C29" s="28"/>
      <c r="D29" s="28"/>
      <c r="E29" s="28"/>
      <c r="F29" s="28"/>
      <c r="G29" s="28"/>
      <c r="H29" s="24"/>
      <c r="I29" s="24"/>
    </row>
    <row r="30" spans="1:9" ht="12.75">
      <c r="A30" s="19">
        <v>1</v>
      </c>
      <c r="B30" s="29"/>
      <c r="C30" s="28"/>
      <c r="D30" s="28"/>
      <c r="E30" s="28"/>
      <c r="F30" s="29">
        <v>1</v>
      </c>
      <c r="G30" s="28"/>
      <c r="H30" s="24"/>
      <c r="I30" s="25"/>
    </row>
    <row r="31" spans="1:9" ht="12.75">
      <c r="A31" s="19">
        <f>A30+1</f>
        <v>2</v>
      </c>
      <c r="B31" s="29"/>
      <c r="C31" s="28"/>
      <c r="D31" s="28"/>
      <c r="E31" s="28"/>
      <c r="F31" s="29">
        <v>1</v>
      </c>
      <c r="G31" s="28"/>
      <c r="H31" s="24"/>
      <c r="I31" s="25"/>
    </row>
    <row r="32" spans="1:9" ht="12.75">
      <c r="A32" s="19">
        <f aca="true" t="shared" si="1" ref="A32:A41">A31+1</f>
        <v>3</v>
      </c>
      <c r="B32" s="29"/>
      <c r="C32" s="28"/>
      <c r="D32" s="28"/>
      <c r="E32" s="28"/>
      <c r="F32" s="29">
        <v>1</v>
      </c>
      <c r="G32" s="28"/>
      <c r="H32" s="24"/>
      <c r="I32" s="25"/>
    </row>
    <row r="33" spans="1:9" ht="12.75">
      <c r="A33" s="19">
        <f t="shared" si="1"/>
        <v>4</v>
      </c>
      <c r="B33" s="29"/>
      <c r="C33" s="28"/>
      <c r="D33" s="28"/>
      <c r="E33" s="28"/>
      <c r="F33" s="29"/>
      <c r="G33" s="28">
        <v>1</v>
      </c>
      <c r="H33" s="24"/>
      <c r="I33" s="25"/>
    </row>
    <row r="34" spans="1:9" ht="12.75">
      <c r="A34" s="19">
        <f t="shared" si="1"/>
        <v>5</v>
      </c>
      <c r="B34" s="29"/>
      <c r="C34" s="28"/>
      <c r="D34" s="28"/>
      <c r="E34" s="28"/>
      <c r="F34" s="29">
        <v>1</v>
      </c>
      <c r="G34" s="28"/>
      <c r="H34" s="24"/>
      <c r="I34" s="25"/>
    </row>
    <row r="35" spans="1:9" ht="12.75">
      <c r="A35" s="19">
        <f t="shared" si="1"/>
        <v>6</v>
      </c>
      <c r="B35" s="29"/>
      <c r="C35" s="28"/>
      <c r="D35" s="28"/>
      <c r="E35" s="28"/>
      <c r="F35" s="29">
        <v>1</v>
      </c>
      <c r="G35" s="28"/>
      <c r="I35" s="25"/>
    </row>
    <row r="36" spans="1:9" ht="12.75">
      <c r="A36" s="19">
        <f t="shared" si="1"/>
        <v>7</v>
      </c>
      <c r="B36" s="29"/>
      <c r="C36" s="28"/>
      <c r="D36" s="28"/>
      <c r="E36" s="28"/>
      <c r="F36" s="29"/>
      <c r="G36" s="28">
        <v>1</v>
      </c>
      <c r="H36" s="24"/>
      <c r="I36" s="25"/>
    </row>
    <row r="37" spans="1:9" ht="12.75">
      <c r="A37" s="19">
        <f t="shared" si="1"/>
        <v>8</v>
      </c>
      <c r="B37" s="29"/>
      <c r="C37" s="28"/>
      <c r="D37" s="28"/>
      <c r="E37" s="28"/>
      <c r="F37" s="29">
        <v>1</v>
      </c>
      <c r="G37" s="28"/>
      <c r="H37" s="24"/>
      <c r="I37" s="25"/>
    </row>
    <row r="38" spans="1:9" ht="12.75">
      <c r="A38" s="19">
        <f t="shared" si="1"/>
        <v>9</v>
      </c>
      <c r="B38" s="29"/>
      <c r="C38" s="28"/>
      <c r="D38" s="28"/>
      <c r="E38" s="28"/>
      <c r="F38" s="29">
        <v>1</v>
      </c>
      <c r="G38" s="28"/>
      <c r="H38" s="24"/>
      <c r="I38" s="25"/>
    </row>
    <row r="39" spans="1:9" ht="12.75">
      <c r="A39" s="19">
        <f t="shared" si="1"/>
        <v>10</v>
      </c>
      <c r="B39" s="29"/>
      <c r="C39" s="28"/>
      <c r="D39" s="28"/>
      <c r="E39" s="28"/>
      <c r="F39" s="29"/>
      <c r="G39" s="28">
        <v>1</v>
      </c>
      <c r="H39" s="24"/>
      <c r="I39" s="25"/>
    </row>
    <row r="40" spans="1:9" ht="12.75">
      <c r="A40" s="19">
        <f t="shared" si="1"/>
        <v>11</v>
      </c>
      <c r="B40" s="23"/>
      <c r="C40" s="24"/>
      <c r="D40" s="24"/>
      <c r="E40" s="24"/>
      <c r="F40" s="23"/>
      <c r="G40" s="24">
        <v>1</v>
      </c>
      <c r="H40" s="24"/>
      <c r="I40" s="25"/>
    </row>
    <row r="41" spans="1:9" ht="12.75">
      <c r="A41" s="19">
        <f t="shared" si="1"/>
        <v>12</v>
      </c>
      <c r="B41" s="23"/>
      <c r="C41" s="24"/>
      <c r="D41" s="24"/>
      <c r="E41" s="24"/>
      <c r="F41" s="23"/>
      <c r="G41" s="24">
        <v>1</v>
      </c>
      <c r="H41" s="24"/>
      <c r="I41" s="25"/>
    </row>
    <row r="42" spans="1:9" ht="12.75">
      <c r="A42" s="6"/>
      <c r="B42" s="4"/>
      <c r="C42" s="4"/>
      <c r="D42" s="4"/>
      <c r="E42" s="4"/>
      <c r="F42" s="4"/>
      <c r="G42" s="4"/>
      <c r="H42" s="4"/>
      <c r="I42" s="4"/>
    </row>
    <row r="43" spans="1:9" ht="12.75">
      <c r="A43" s="34" t="s">
        <v>39</v>
      </c>
      <c r="B43" s="4">
        <f aca="true" t="shared" si="2" ref="B43:I43">SUM(B5:B41)</f>
        <v>16</v>
      </c>
      <c r="C43" s="4">
        <f t="shared" si="2"/>
        <v>4</v>
      </c>
      <c r="D43" s="4">
        <f t="shared" si="2"/>
        <v>0</v>
      </c>
      <c r="E43" s="4">
        <f t="shared" si="2"/>
        <v>4</v>
      </c>
      <c r="F43" s="4">
        <f t="shared" si="2"/>
        <v>7</v>
      </c>
      <c r="G43" s="4">
        <f t="shared" si="2"/>
        <v>5</v>
      </c>
      <c r="H43" s="4">
        <f t="shared" si="2"/>
        <v>0</v>
      </c>
      <c r="I43" s="4">
        <f t="shared" si="2"/>
        <v>0</v>
      </c>
    </row>
    <row r="44" spans="1:9" ht="12.75">
      <c r="A44" s="35"/>
      <c r="B44" s="18">
        <f>B43/SUM($B$43:$E$43)</f>
        <v>0.6666666666666666</v>
      </c>
      <c r="C44" s="18">
        <f>C43/SUM($B$43:$E$43)</f>
        <v>0.16666666666666666</v>
      </c>
      <c r="D44" s="18">
        <f>D43/SUM($B$43:$E$43)</f>
        <v>0</v>
      </c>
      <c r="E44" s="18">
        <f>E43/SUM($B$43:$E$43)</f>
        <v>0.16666666666666666</v>
      </c>
      <c r="F44" s="18">
        <f>F43/SUM($F$43:$I$43)</f>
        <v>0.5833333333333334</v>
      </c>
      <c r="G44" s="18">
        <f>G43/SUM($F$43:$I$43)</f>
        <v>0.4166666666666667</v>
      </c>
      <c r="H44" s="18">
        <f>H43/SUM($F$43:$I$43)</f>
        <v>0</v>
      </c>
      <c r="I44" s="18">
        <f>I43/SUM($F$43:$I$43)</f>
        <v>0</v>
      </c>
    </row>
    <row r="45" spans="1:9" ht="12.75">
      <c r="A45" s="35"/>
      <c r="B45" s="18"/>
      <c r="C45" s="18"/>
      <c r="D45" s="18"/>
      <c r="E45" s="18"/>
      <c r="F45" s="18"/>
      <c r="G45" s="18"/>
      <c r="H45" s="18"/>
      <c r="I45" s="18"/>
    </row>
    <row r="46" spans="1:9" ht="12.75">
      <c r="A46" s="26" t="s">
        <v>58</v>
      </c>
      <c r="B46" s="18"/>
      <c r="C46" s="2"/>
      <c r="D46" s="18"/>
      <c r="E46" s="18"/>
      <c r="F46" s="18"/>
      <c r="G46" s="2"/>
      <c r="H46" s="18"/>
      <c r="I46" s="18"/>
    </row>
    <row r="47" spans="1:9" ht="12.75">
      <c r="A47" s="26" t="s">
        <v>114</v>
      </c>
      <c r="B47" s="18"/>
      <c r="C47" s="4">
        <f>SUM(B43:E43)</f>
        <v>24</v>
      </c>
      <c r="D47" s="18"/>
      <c r="E47" s="18"/>
      <c r="F47" s="18"/>
      <c r="G47" s="4">
        <f>SUM(F43:I43)</f>
        <v>12</v>
      </c>
      <c r="H47" s="18"/>
      <c r="I47" s="18"/>
    </row>
    <row r="48" spans="1:9" ht="12.75">
      <c r="A48" s="35"/>
      <c r="B48" s="18"/>
      <c r="C48" s="18"/>
      <c r="D48" s="18"/>
      <c r="E48" s="18"/>
      <c r="F48" s="18"/>
      <c r="G48" s="18"/>
      <c r="H48" s="18"/>
      <c r="I48" s="18"/>
    </row>
    <row r="49" spans="1:9" ht="12.75">
      <c r="A49" s="26" t="s">
        <v>40</v>
      </c>
      <c r="B49" s="2"/>
      <c r="C49" s="2"/>
      <c r="D49" s="2"/>
      <c r="E49" s="2"/>
      <c r="F49" s="2"/>
      <c r="G49" s="2"/>
      <c r="H49" s="2"/>
      <c r="I49" s="2"/>
    </row>
    <row r="50" spans="1:9" ht="12.75">
      <c r="A50" s="26" t="s">
        <v>107</v>
      </c>
      <c r="C50" s="45">
        <f>(C43-D43)/SUM(B43:E43)</f>
        <v>0.16666666666666666</v>
      </c>
      <c r="D50" s="4"/>
      <c r="E50" s="4"/>
      <c r="F50" s="4"/>
      <c r="G50" s="45">
        <f>(G43-H43)/SUM(F43:I43)</f>
        <v>0.4166666666666667</v>
      </c>
      <c r="H50" s="2"/>
      <c r="I50" s="2"/>
    </row>
  </sheetData>
  <sheetProtection/>
  <mergeCells count="2">
    <mergeCell ref="B3:E3"/>
    <mergeCell ref="F3:I3"/>
  </mergeCells>
  <printOptions/>
  <pageMargins left="0.75" right="0.75" top="1" bottom="1" header="0.5" footer="0.5"/>
  <pageSetup fitToHeight="1" fitToWidth="1" orientation="portrait" scale="9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showGridLines="0" showRowColHeaders="0" workbookViewId="0" topLeftCell="A1">
      <selection activeCell="A5" sqref="A5:A6"/>
    </sheetView>
  </sheetViews>
  <sheetFormatPr defaultColWidth="11.00390625" defaultRowHeight="12.75"/>
  <cols>
    <col min="1" max="1" width="11.875" style="0" bestFit="1" customWidth="1"/>
    <col min="2" max="9" width="7.25390625" style="0" bestFit="1" customWidth="1"/>
  </cols>
  <sheetData>
    <row r="1" ht="12.75">
      <c r="B1" s="1" t="s">
        <v>78</v>
      </c>
    </row>
    <row r="3" spans="1:9" ht="12.75">
      <c r="A3" s="6" t="s">
        <v>32</v>
      </c>
      <c r="B3" s="101" t="s">
        <v>33</v>
      </c>
      <c r="C3" s="102"/>
      <c r="D3" s="102"/>
      <c r="E3" s="103"/>
      <c r="F3" s="101" t="s">
        <v>34</v>
      </c>
      <c r="G3" s="102"/>
      <c r="H3" s="102"/>
      <c r="I3" s="103"/>
    </row>
    <row r="4" spans="1:9" ht="12.75">
      <c r="A4" s="19"/>
      <c r="B4" s="27" t="s">
        <v>35</v>
      </c>
      <c r="C4" s="27" t="s">
        <v>37</v>
      </c>
      <c r="D4" s="27" t="s">
        <v>38</v>
      </c>
      <c r="E4" s="27" t="s">
        <v>36</v>
      </c>
      <c r="F4" s="27" t="s">
        <v>35</v>
      </c>
      <c r="G4" s="27" t="s">
        <v>37</v>
      </c>
      <c r="H4" s="27" t="s">
        <v>38</v>
      </c>
      <c r="I4" s="27" t="s">
        <v>36</v>
      </c>
    </row>
    <row r="5" spans="1:9" ht="12.75">
      <c r="A5" s="19">
        <v>1</v>
      </c>
      <c r="B5" s="29">
        <v>1</v>
      </c>
      <c r="C5" s="28"/>
      <c r="D5" s="28"/>
      <c r="E5" s="28"/>
      <c r="F5" s="29"/>
      <c r="G5" s="28"/>
      <c r="H5" s="24"/>
      <c r="I5" s="25"/>
    </row>
    <row r="6" spans="1:9" ht="12.75">
      <c r="A6" s="19">
        <f>A5+1</f>
        <v>2</v>
      </c>
      <c r="B6" s="29">
        <v>1</v>
      </c>
      <c r="C6" s="28"/>
      <c r="D6" s="28"/>
      <c r="E6" s="28"/>
      <c r="F6" s="29"/>
      <c r="G6" s="28"/>
      <c r="H6" s="24"/>
      <c r="I6" s="25"/>
    </row>
    <row r="7" spans="1:9" ht="12.75">
      <c r="A7" s="19">
        <f aca="true" t="shared" si="0" ref="A7:A17">A6+1</f>
        <v>3</v>
      </c>
      <c r="B7" s="29"/>
      <c r="C7" s="28">
        <v>1</v>
      </c>
      <c r="D7" s="28"/>
      <c r="E7" s="28"/>
      <c r="F7" s="29"/>
      <c r="G7" s="28"/>
      <c r="H7" s="24"/>
      <c r="I7" s="25"/>
    </row>
    <row r="8" spans="1:9" ht="12.75">
      <c r="A8" s="19">
        <f t="shared" si="0"/>
        <v>4</v>
      </c>
      <c r="B8" s="29"/>
      <c r="C8" s="28"/>
      <c r="D8" s="28"/>
      <c r="E8" s="28">
        <v>1</v>
      </c>
      <c r="F8" s="29"/>
      <c r="G8" s="28"/>
      <c r="H8" s="24"/>
      <c r="I8" s="25"/>
    </row>
    <row r="9" spans="1:9" ht="12.75">
      <c r="A9" s="19">
        <f t="shared" si="0"/>
        <v>5</v>
      </c>
      <c r="B9" s="29">
        <v>1</v>
      </c>
      <c r="C9" s="28"/>
      <c r="D9" s="28"/>
      <c r="E9" s="28"/>
      <c r="F9" s="29"/>
      <c r="G9" s="28"/>
      <c r="H9" s="24"/>
      <c r="I9" s="25"/>
    </row>
    <row r="10" spans="1:9" ht="12.75">
      <c r="A10" s="19">
        <f t="shared" si="0"/>
        <v>6</v>
      </c>
      <c r="B10" s="29">
        <v>1</v>
      </c>
      <c r="C10" s="28"/>
      <c r="D10" s="28"/>
      <c r="E10" s="28"/>
      <c r="F10" s="29"/>
      <c r="G10" s="28"/>
      <c r="H10" s="24"/>
      <c r="I10" s="25"/>
    </row>
    <row r="11" spans="1:9" ht="12.75">
      <c r="A11" s="19">
        <f t="shared" si="0"/>
        <v>7</v>
      </c>
      <c r="B11" s="29">
        <v>1</v>
      </c>
      <c r="C11" s="28"/>
      <c r="D11" s="28"/>
      <c r="E11" s="28"/>
      <c r="F11" s="29"/>
      <c r="G11" s="28"/>
      <c r="H11" s="24"/>
      <c r="I11" s="25"/>
    </row>
    <row r="12" spans="1:9" ht="12.75">
      <c r="A12" s="19">
        <f t="shared" si="0"/>
        <v>8</v>
      </c>
      <c r="B12" s="29">
        <v>1</v>
      </c>
      <c r="C12" s="28"/>
      <c r="D12" s="28"/>
      <c r="E12" s="28"/>
      <c r="F12" s="29"/>
      <c r="G12" s="28"/>
      <c r="H12" s="24"/>
      <c r="I12" s="25"/>
    </row>
    <row r="13" spans="1:9" ht="12.75">
      <c r="A13" s="19">
        <f t="shared" si="0"/>
        <v>9</v>
      </c>
      <c r="B13" s="29">
        <v>1</v>
      </c>
      <c r="C13" s="28"/>
      <c r="D13" s="28"/>
      <c r="E13" s="28"/>
      <c r="F13" s="29"/>
      <c r="G13" s="28"/>
      <c r="H13" s="24"/>
      <c r="I13" s="25"/>
    </row>
    <row r="14" spans="1:9" ht="12.75">
      <c r="A14" s="19">
        <f t="shared" si="0"/>
        <v>10</v>
      </c>
      <c r="B14" s="29"/>
      <c r="C14" s="28">
        <v>1</v>
      </c>
      <c r="D14" s="28"/>
      <c r="E14" s="28"/>
      <c r="F14" s="29"/>
      <c r="G14" s="28"/>
      <c r="H14" s="24"/>
      <c r="I14" s="25"/>
    </row>
    <row r="15" spans="1:9" ht="12.75">
      <c r="A15" s="19">
        <f t="shared" si="0"/>
        <v>11</v>
      </c>
      <c r="B15" s="29">
        <v>1</v>
      </c>
      <c r="C15" s="28"/>
      <c r="D15" s="28"/>
      <c r="E15" s="28"/>
      <c r="F15" s="29"/>
      <c r="G15" s="28"/>
      <c r="H15" s="24"/>
      <c r="I15" s="25"/>
    </row>
    <row r="16" spans="1:9" ht="12.75">
      <c r="A16" s="19">
        <f t="shared" si="0"/>
        <v>12</v>
      </c>
      <c r="B16" s="29">
        <v>1</v>
      </c>
      <c r="C16" s="28"/>
      <c r="D16" s="28"/>
      <c r="E16" s="28"/>
      <c r="F16" s="29"/>
      <c r="G16" s="28"/>
      <c r="H16" s="24"/>
      <c r="I16" s="25"/>
    </row>
    <row r="17" spans="1:9" ht="12.75">
      <c r="A17" s="19">
        <f t="shared" si="0"/>
        <v>13</v>
      </c>
      <c r="B17" s="29"/>
      <c r="C17" s="28">
        <v>1</v>
      </c>
      <c r="D17" s="28"/>
      <c r="E17" s="28"/>
      <c r="F17" s="29"/>
      <c r="G17" s="28"/>
      <c r="H17" s="24"/>
      <c r="I17" s="25"/>
    </row>
    <row r="18" spans="1:9" ht="12.75">
      <c r="A18" s="19"/>
      <c r="B18" s="28"/>
      <c r="C18" s="28"/>
      <c r="D18" s="28"/>
      <c r="E18" s="28"/>
      <c r="F18" s="28"/>
      <c r="G18" s="28"/>
      <c r="H18" s="24"/>
      <c r="I18" s="24"/>
    </row>
    <row r="19" spans="1:9" ht="12.75">
      <c r="A19" s="19">
        <v>1</v>
      </c>
      <c r="B19" s="29"/>
      <c r="C19" s="28"/>
      <c r="D19" s="28"/>
      <c r="E19" s="28"/>
      <c r="F19" s="29"/>
      <c r="G19" s="28">
        <v>1</v>
      </c>
      <c r="H19" s="24"/>
      <c r="I19" s="25"/>
    </row>
    <row r="20" spans="1:9" ht="12.75">
      <c r="A20" s="19">
        <f>A19+1</f>
        <v>2</v>
      </c>
      <c r="B20" s="29"/>
      <c r="C20" s="28"/>
      <c r="D20" s="28"/>
      <c r="E20" s="28"/>
      <c r="F20" s="29">
        <v>1</v>
      </c>
      <c r="G20" s="28"/>
      <c r="H20" s="24"/>
      <c r="I20" s="25"/>
    </row>
    <row r="21" spans="1:9" ht="12.75">
      <c r="A21" s="19">
        <f aca="true" t="shared" si="1" ref="A21:A38">A20+1</f>
        <v>3</v>
      </c>
      <c r="B21" s="29"/>
      <c r="C21" s="28"/>
      <c r="D21" s="28"/>
      <c r="E21" s="28"/>
      <c r="F21" s="29">
        <v>1</v>
      </c>
      <c r="G21" s="28"/>
      <c r="H21" s="24"/>
      <c r="I21" s="25"/>
    </row>
    <row r="22" spans="1:9" ht="12.75">
      <c r="A22" s="19">
        <f t="shared" si="1"/>
        <v>4</v>
      </c>
      <c r="B22" s="29"/>
      <c r="C22" s="28"/>
      <c r="D22" s="28"/>
      <c r="E22" s="28"/>
      <c r="F22" s="29">
        <v>1</v>
      </c>
      <c r="G22" s="28"/>
      <c r="H22" s="24"/>
      <c r="I22" s="25"/>
    </row>
    <row r="23" spans="1:9" ht="12.75">
      <c r="A23" s="19">
        <f t="shared" si="1"/>
        <v>5</v>
      </c>
      <c r="B23" s="29"/>
      <c r="C23" s="28"/>
      <c r="D23" s="28"/>
      <c r="E23" s="28"/>
      <c r="F23" s="29"/>
      <c r="G23" s="28">
        <v>1</v>
      </c>
      <c r="H23" s="24"/>
      <c r="I23" s="25"/>
    </row>
    <row r="24" spans="1:9" ht="12.75">
      <c r="A24" s="19">
        <f t="shared" si="1"/>
        <v>6</v>
      </c>
      <c r="B24" s="29"/>
      <c r="C24" s="28"/>
      <c r="D24" s="28"/>
      <c r="E24" s="28"/>
      <c r="F24" s="29">
        <v>1</v>
      </c>
      <c r="G24" s="28"/>
      <c r="I24" s="25"/>
    </row>
    <row r="25" spans="1:9" ht="12.75">
      <c r="A25" s="19">
        <f t="shared" si="1"/>
        <v>7</v>
      </c>
      <c r="B25" s="29"/>
      <c r="C25" s="28"/>
      <c r="D25" s="28"/>
      <c r="E25" s="28"/>
      <c r="F25" s="29"/>
      <c r="G25" s="28">
        <v>1</v>
      </c>
      <c r="H25" s="24"/>
      <c r="I25" s="25"/>
    </row>
    <row r="26" spans="1:9" ht="12.75">
      <c r="A26" s="19">
        <f t="shared" si="1"/>
        <v>8</v>
      </c>
      <c r="B26" s="29"/>
      <c r="C26" s="28"/>
      <c r="D26" s="28"/>
      <c r="E26" s="28"/>
      <c r="F26" s="29">
        <v>1</v>
      </c>
      <c r="G26" s="28"/>
      <c r="H26" s="24"/>
      <c r="I26" s="25"/>
    </row>
    <row r="27" spans="1:9" ht="12.75">
      <c r="A27" s="19">
        <f t="shared" si="1"/>
        <v>9</v>
      </c>
      <c r="B27" s="29"/>
      <c r="C27" s="28"/>
      <c r="D27" s="28"/>
      <c r="E27" s="28"/>
      <c r="F27" s="29">
        <v>1</v>
      </c>
      <c r="G27" s="28"/>
      <c r="H27" s="24"/>
      <c r="I27" s="25"/>
    </row>
    <row r="28" spans="1:9" ht="12.75">
      <c r="A28" s="19">
        <f t="shared" si="1"/>
        <v>10</v>
      </c>
      <c r="B28" s="29"/>
      <c r="C28" s="28"/>
      <c r="D28" s="28"/>
      <c r="E28" s="28"/>
      <c r="F28" s="29">
        <v>1</v>
      </c>
      <c r="G28" s="28"/>
      <c r="H28" s="24"/>
      <c r="I28" s="25"/>
    </row>
    <row r="29" spans="1:9" ht="12.75">
      <c r="A29" s="19">
        <f t="shared" si="1"/>
        <v>11</v>
      </c>
      <c r="B29" s="29"/>
      <c r="C29" s="28"/>
      <c r="D29" s="28"/>
      <c r="E29" s="28"/>
      <c r="F29" s="29">
        <v>1</v>
      </c>
      <c r="G29" s="28"/>
      <c r="H29" s="24"/>
      <c r="I29" s="25"/>
    </row>
    <row r="30" spans="1:9" ht="12.75">
      <c r="A30" s="19">
        <f t="shared" si="1"/>
        <v>12</v>
      </c>
      <c r="B30" s="29"/>
      <c r="C30" s="28"/>
      <c r="D30" s="28"/>
      <c r="E30" s="28"/>
      <c r="F30" s="29"/>
      <c r="G30" s="28"/>
      <c r="H30" s="24">
        <v>1</v>
      </c>
      <c r="I30" s="25"/>
    </row>
    <row r="31" spans="1:9" ht="12.75">
      <c r="A31" s="19">
        <f t="shared" si="1"/>
        <v>13</v>
      </c>
      <c r="B31" s="29"/>
      <c r="C31" s="28"/>
      <c r="D31" s="28"/>
      <c r="E31" s="28"/>
      <c r="F31" s="29">
        <v>1</v>
      </c>
      <c r="G31" s="28"/>
      <c r="H31" s="24"/>
      <c r="I31" s="25"/>
    </row>
    <row r="32" spans="1:9" ht="12.75">
      <c r="A32" s="19">
        <f t="shared" si="1"/>
        <v>14</v>
      </c>
      <c r="B32" s="29"/>
      <c r="C32" s="28"/>
      <c r="D32" s="28"/>
      <c r="E32" s="28"/>
      <c r="F32" s="29">
        <v>1</v>
      </c>
      <c r="G32" s="28"/>
      <c r="H32" s="24"/>
      <c r="I32" s="25"/>
    </row>
    <row r="33" spans="1:9" ht="12.75">
      <c r="A33" s="19">
        <f t="shared" si="1"/>
        <v>15</v>
      </c>
      <c r="B33" s="29"/>
      <c r="C33" s="28"/>
      <c r="D33" s="28"/>
      <c r="E33" s="28"/>
      <c r="F33" s="29">
        <v>1</v>
      </c>
      <c r="G33" s="28"/>
      <c r="H33" s="24"/>
      <c r="I33" s="25"/>
    </row>
    <row r="34" spans="1:9" ht="12.75">
      <c r="A34" s="19">
        <f t="shared" si="1"/>
        <v>16</v>
      </c>
      <c r="B34" s="29"/>
      <c r="C34" s="28"/>
      <c r="D34" s="28"/>
      <c r="E34" s="28"/>
      <c r="F34" s="29">
        <v>1</v>
      </c>
      <c r="G34" s="28"/>
      <c r="H34" s="24"/>
      <c r="I34" s="25"/>
    </row>
    <row r="35" spans="1:9" ht="12.75">
      <c r="A35" s="19">
        <f t="shared" si="1"/>
        <v>17</v>
      </c>
      <c r="B35" s="29"/>
      <c r="C35" s="28"/>
      <c r="D35" s="28"/>
      <c r="E35" s="28"/>
      <c r="F35" s="29"/>
      <c r="G35" s="28"/>
      <c r="H35" s="24"/>
      <c r="I35" s="25">
        <v>1</v>
      </c>
    </row>
    <row r="36" spans="1:9" ht="12.75">
      <c r="A36" s="19">
        <f t="shared" si="1"/>
        <v>18</v>
      </c>
      <c r="B36" s="29"/>
      <c r="C36" s="28"/>
      <c r="D36" s="28"/>
      <c r="E36" s="28"/>
      <c r="F36" s="29">
        <v>1</v>
      </c>
      <c r="G36" s="28"/>
      <c r="H36" s="24"/>
      <c r="I36" s="25"/>
    </row>
    <row r="37" spans="1:9" ht="12.75">
      <c r="A37" s="19">
        <f t="shared" si="1"/>
        <v>19</v>
      </c>
      <c r="B37" s="23"/>
      <c r="C37" s="24"/>
      <c r="D37" s="24"/>
      <c r="E37" s="24"/>
      <c r="F37" s="23">
        <v>1</v>
      </c>
      <c r="G37" s="24"/>
      <c r="H37" s="24"/>
      <c r="I37" s="25"/>
    </row>
    <row r="38" spans="1:9" ht="12.75">
      <c r="A38" s="19">
        <f t="shared" si="1"/>
        <v>20</v>
      </c>
      <c r="B38" s="23"/>
      <c r="C38" s="24"/>
      <c r="D38" s="24"/>
      <c r="E38" s="24"/>
      <c r="F38" s="23">
        <v>1</v>
      </c>
      <c r="G38" s="24"/>
      <c r="H38" s="24"/>
      <c r="I38" s="25"/>
    </row>
    <row r="39" spans="1:9" ht="12.75">
      <c r="A39" s="6"/>
      <c r="B39" s="4"/>
      <c r="C39" s="4"/>
      <c r="D39" s="4"/>
      <c r="E39" s="4"/>
      <c r="F39" s="4"/>
      <c r="G39" s="4"/>
      <c r="H39" s="4"/>
      <c r="I39" s="4"/>
    </row>
    <row r="40" spans="1:9" ht="12.75">
      <c r="A40" s="34" t="s">
        <v>39</v>
      </c>
      <c r="B40" s="4">
        <f aca="true" t="shared" si="2" ref="B40:I40">SUM(B5:B38)</f>
        <v>9</v>
      </c>
      <c r="C40" s="4">
        <f t="shared" si="2"/>
        <v>3</v>
      </c>
      <c r="D40" s="4">
        <f t="shared" si="2"/>
        <v>0</v>
      </c>
      <c r="E40" s="4">
        <f t="shared" si="2"/>
        <v>1</v>
      </c>
      <c r="F40" s="4">
        <f t="shared" si="2"/>
        <v>15</v>
      </c>
      <c r="G40" s="4">
        <f t="shared" si="2"/>
        <v>3</v>
      </c>
      <c r="H40" s="4">
        <f t="shared" si="2"/>
        <v>1</v>
      </c>
      <c r="I40" s="4">
        <f t="shared" si="2"/>
        <v>1</v>
      </c>
    </row>
    <row r="41" spans="1:9" ht="12.75">
      <c r="A41" s="35"/>
      <c r="B41" s="18">
        <f>B40/SUM($B$40:$E$40)</f>
        <v>0.6923076923076923</v>
      </c>
      <c r="C41" s="18">
        <f>C40/SUM($B$40:$E$40)</f>
        <v>0.23076923076923078</v>
      </c>
      <c r="D41" s="18">
        <f>D40/SUM($B$40:$E$40)</f>
        <v>0</v>
      </c>
      <c r="E41" s="18">
        <f>E40/SUM($B$40:$E$40)</f>
        <v>0.07692307692307693</v>
      </c>
      <c r="F41" s="18">
        <f>F40/SUM($F$40:$I$40)</f>
        <v>0.75</v>
      </c>
      <c r="G41" s="18">
        <f>G40/SUM($F$40:$I$40)</f>
        <v>0.15</v>
      </c>
      <c r="H41" s="18">
        <f>H40/SUM($F$40:$I$40)</f>
        <v>0.05</v>
      </c>
      <c r="I41" s="18">
        <f>I40/SUM($F$40:$I$40)</f>
        <v>0.05</v>
      </c>
    </row>
    <row r="42" spans="1:9" ht="12.75">
      <c r="A42" s="35"/>
      <c r="B42" s="18"/>
      <c r="C42" s="18"/>
      <c r="D42" s="18"/>
      <c r="E42" s="18"/>
      <c r="F42" s="18"/>
      <c r="G42" s="18"/>
      <c r="H42" s="18"/>
      <c r="I42" s="18"/>
    </row>
    <row r="43" spans="1:9" ht="12.75">
      <c r="A43" s="26" t="s">
        <v>58</v>
      </c>
      <c r="B43" s="18"/>
      <c r="C43" s="2"/>
      <c r="D43" s="18"/>
      <c r="E43" s="18"/>
      <c r="F43" s="18"/>
      <c r="G43" s="2"/>
      <c r="H43" s="18"/>
      <c r="I43" s="18"/>
    </row>
    <row r="44" spans="1:9" ht="12.75">
      <c r="A44" s="26" t="s">
        <v>114</v>
      </c>
      <c r="B44" s="18"/>
      <c r="C44" s="4">
        <f>SUM(B40:E40)</f>
        <v>13</v>
      </c>
      <c r="D44" s="18"/>
      <c r="E44" s="18"/>
      <c r="F44" s="18"/>
      <c r="G44" s="4">
        <f>SUM(F40:I40)</f>
        <v>20</v>
      </c>
      <c r="H44" s="18"/>
      <c r="I44" s="18"/>
    </row>
    <row r="45" spans="1:9" ht="12.75">
      <c r="A45" s="35"/>
      <c r="B45" s="18"/>
      <c r="C45" s="18"/>
      <c r="D45" s="18"/>
      <c r="E45" s="18"/>
      <c r="F45" s="18"/>
      <c r="G45" s="18"/>
      <c r="H45" s="18"/>
      <c r="I45" s="18"/>
    </row>
    <row r="46" spans="1:9" ht="12.75">
      <c r="A46" s="26" t="s">
        <v>40</v>
      </c>
      <c r="B46" s="2"/>
      <c r="C46" s="2"/>
      <c r="D46" s="2"/>
      <c r="E46" s="2"/>
      <c r="F46" s="2"/>
      <c r="G46" s="2"/>
      <c r="H46" s="2"/>
      <c r="I46" s="2"/>
    </row>
    <row r="47" spans="1:9" ht="12.75">
      <c r="A47" s="26" t="s">
        <v>107</v>
      </c>
      <c r="C47" s="45">
        <f>(C40-D40)/SUM(B40:E40)</f>
        <v>0.23076923076923078</v>
      </c>
      <c r="D47" s="4"/>
      <c r="E47" s="4"/>
      <c r="F47" s="4"/>
      <c r="G47" s="45">
        <f>(G40-H40)/SUM(F40:I40)</f>
        <v>0.1</v>
      </c>
      <c r="H47" s="2"/>
      <c r="I47" s="2"/>
    </row>
  </sheetData>
  <sheetProtection/>
  <mergeCells count="2">
    <mergeCell ref="B3:E3"/>
    <mergeCell ref="F3:I3"/>
  </mergeCells>
  <printOptions/>
  <pageMargins left="0.75" right="0.75" top="1" bottom="1" header="0.5" footer="0.5"/>
  <pageSetup fitToHeight="1" fitToWidth="1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showGridLines="0" showRowColHeaders="0" workbookViewId="0" topLeftCell="A1">
      <selection activeCell="E55" sqref="E55"/>
    </sheetView>
  </sheetViews>
  <sheetFormatPr defaultColWidth="11.00390625" defaultRowHeight="12.75"/>
  <cols>
    <col min="1" max="1" width="11.875" style="0" bestFit="1" customWidth="1"/>
    <col min="2" max="9" width="7.25390625" style="0" bestFit="1" customWidth="1"/>
  </cols>
  <sheetData>
    <row r="1" ht="12.75">
      <c r="B1" s="1" t="s">
        <v>79</v>
      </c>
    </row>
    <row r="3" spans="1:9" ht="12.75">
      <c r="A3" s="6" t="s">
        <v>32</v>
      </c>
      <c r="B3" s="101" t="s">
        <v>33</v>
      </c>
      <c r="C3" s="102"/>
      <c r="D3" s="102"/>
      <c r="E3" s="103"/>
      <c r="F3" s="101" t="s">
        <v>34</v>
      </c>
      <c r="G3" s="102"/>
      <c r="H3" s="102"/>
      <c r="I3" s="103"/>
    </row>
    <row r="4" spans="1:9" ht="12.75">
      <c r="A4" s="19"/>
      <c r="B4" s="27" t="s">
        <v>35</v>
      </c>
      <c r="C4" s="27" t="s">
        <v>37</v>
      </c>
      <c r="D4" s="27" t="s">
        <v>38</v>
      </c>
      <c r="E4" s="27" t="s">
        <v>36</v>
      </c>
      <c r="F4" s="27" t="s">
        <v>35</v>
      </c>
      <c r="G4" s="27" t="s">
        <v>37</v>
      </c>
      <c r="H4" s="27" t="s">
        <v>38</v>
      </c>
      <c r="I4" s="27" t="s">
        <v>36</v>
      </c>
    </row>
    <row r="5" spans="1:9" ht="12.75">
      <c r="A5" s="19">
        <v>1</v>
      </c>
      <c r="B5" s="29">
        <v>1</v>
      </c>
      <c r="C5" s="28"/>
      <c r="D5" s="28"/>
      <c r="E5" s="30"/>
      <c r="F5" s="10"/>
      <c r="G5" s="10"/>
      <c r="H5" s="20"/>
      <c r="I5" s="20"/>
    </row>
    <row r="6" spans="1:5" ht="12.75">
      <c r="A6" s="19">
        <f>A5+1</f>
        <v>2</v>
      </c>
      <c r="B6" s="29"/>
      <c r="C6" s="28"/>
      <c r="D6" s="28">
        <v>1</v>
      </c>
      <c r="E6" s="30"/>
    </row>
    <row r="7" spans="1:5" ht="12.75">
      <c r="A7" s="19">
        <f aca="true" t="shared" si="0" ref="A7:A22">A6+1</f>
        <v>3</v>
      </c>
      <c r="B7" s="29"/>
      <c r="C7" s="28">
        <v>1</v>
      </c>
      <c r="D7" s="28"/>
      <c r="E7" s="30"/>
    </row>
    <row r="8" spans="1:5" ht="12.75">
      <c r="A8" s="19">
        <f t="shared" si="0"/>
        <v>4</v>
      </c>
      <c r="B8" s="29">
        <v>1</v>
      </c>
      <c r="C8" s="28"/>
      <c r="D8" s="28"/>
      <c r="E8" s="30"/>
    </row>
    <row r="9" spans="1:5" ht="12.75">
      <c r="A9" s="19">
        <f t="shared" si="0"/>
        <v>5</v>
      </c>
      <c r="B9" s="29"/>
      <c r="C9" s="28">
        <v>1</v>
      </c>
      <c r="D9" s="28"/>
      <c r="E9" s="30"/>
    </row>
    <row r="10" spans="1:5" ht="12.75">
      <c r="A10" s="19">
        <f t="shared" si="0"/>
        <v>6</v>
      </c>
      <c r="B10" s="29">
        <v>1</v>
      </c>
      <c r="C10" s="28"/>
      <c r="D10" s="28"/>
      <c r="E10" s="30"/>
    </row>
    <row r="11" spans="1:5" ht="12.75">
      <c r="A11" s="19">
        <f t="shared" si="0"/>
        <v>7</v>
      </c>
      <c r="B11" s="29"/>
      <c r="C11" s="28">
        <v>1</v>
      </c>
      <c r="D11" s="28"/>
      <c r="E11" s="30"/>
    </row>
    <row r="12" spans="1:5" ht="12.75">
      <c r="A12" s="19">
        <f t="shared" si="0"/>
        <v>8</v>
      </c>
      <c r="B12" s="29"/>
      <c r="C12" s="28"/>
      <c r="D12" s="28"/>
      <c r="E12" s="30">
        <v>1</v>
      </c>
    </row>
    <row r="13" spans="1:5" ht="12.75">
      <c r="A13" s="19">
        <f t="shared" si="0"/>
        <v>9</v>
      </c>
      <c r="B13" s="29"/>
      <c r="C13" s="28">
        <v>1</v>
      </c>
      <c r="D13" s="28"/>
      <c r="E13" s="30"/>
    </row>
    <row r="14" spans="1:5" ht="12.75">
      <c r="A14" s="19">
        <f t="shared" si="0"/>
        <v>10</v>
      </c>
      <c r="B14" s="29"/>
      <c r="C14" s="28"/>
      <c r="D14" s="28"/>
      <c r="E14" s="30">
        <v>1</v>
      </c>
    </row>
    <row r="15" spans="1:5" ht="12.75">
      <c r="A15" s="19">
        <f t="shared" si="0"/>
        <v>11</v>
      </c>
      <c r="B15" s="29"/>
      <c r="C15" s="28"/>
      <c r="D15" s="28"/>
      <c r="E15" s="30">
        <v>1</v>
      </c>
    </row>
    <row r="16" spans="1:5" ht="12.75">
      <c r="A16" s="19">
        <f t="shared" si="0"/>
        <v>12</v>
      </c>
      <c r="B16" s="29">
        <v>1</v>
      </c>
      <c r="C16" s="28"/>
      <c r="D16" s="28"/>
      <c r="E16" s="30"/>
    </row>
    <row r="17" spans="1:5" ht="12.75">
      <c r="A17" s="19">
        <f t="shared" si="0"/>
        <v>13</v>
      </c>
      <c r="B17" s="29"/>
      <c r="C17" s="28"/>
      <c r="D17" s="28">
        <v>1</v>
      </c>
      <c r="E17" s="30"/>
    </row>
    <row r="18" spans="1:5" ht="12.75">
      <c r="A18" s="19">
        <f t="shared" si="0"/>
        <v>14</v>
      </c>
      <c r="B18" s="29">
        <v>1</v>
      </c>
      <c r="C18" s="28"/>
      <c r="E18" s="30"/>
    </row>
    <row r="19" spans="1:5" ht="12.75">
      <c r="A19" s="19">
        <f t="shared" si="0"/>
        <v>15</v>
      </c>
      <c r="B19" s="29">
        <v>1</v>
      </c>
      <c r="C19" s="28"/>
      <c r="D19" s="28"/>
      <c r="E19" s="30"/>
    </row>
    <row r="20" spans="1:5" ht="12.75">
      <c r="A20" s="19">
        <f t="shared" si="0"/>
        <v>16</v>
      </c>
      <c r="B20" s="29"/>
      <c r="C20" s="28"/>
      <c r="D20" s="28">
        <v>1</v>
      </c>
      <c r="E20" s="30"/>
    </row>
    <row r="21" spans="1:5" ht="12.75">
      <c r="A21" s="19">
        <f t="shared" si="0"/>
        <v>17</v>
      </c>
      <c r="B21" s="29"/>
      <c r="C21" s="28"/>
      <c r="D21" s="28"/>
      <c r="E21" s="30">
        <v>1</v>
      </c>
    </row>
    <row r="22" spans="1:5" ht="12.75">
      <c r="A22" s="19">
        <f t="shared" si="0"/>
        <v>18</v>
      </c>
      <c r="B22" s="29">
        <v>1</v>
      </c>
      <c r="C22" s="28"/>
      <c r="D22" s="28"/>
      <c r="E22" s="30"/>
    </row>
    <row r="23" ht="12.75">
      <c r="A23" s="19"/>
    </row>
    <row r="24" spans="1:9" ht="12.75">
      <c r="A24" s="19">
        <v>1</v>
      </c>
      <c r="F24" s="29">
        <v>1</v>
      </c>
      <c r="G24" s="28"/>
      <c r="H24" s="24"/>
      <c r="I24" s="25"/>
    </row>
    <row r="25" spans="1:9" ht="12.75">
      <c r="A25" s="19">
        <f>A24+1</f>
        <v>2</v>
      </c>
      <c r="F25" s="29">
        <v>1</v>
      </c>
      <c r="G25" s="28"/>
      <c r="H25" s="24"/>
      <c r="I25" s="25"/>
    </row>
    <row r="26" spans="1:9" ht="12.75">
      <c r="A26" s="19">
        <f aca="true" t="shared" si="1" ref="A26:A34">A25+1</f>
        <v>3</v>
      </c>
      <c r="F26" s="29">
        <v>1</v>
      </c>
      <c r="G26" s="28"/>
      <c r="H26" s="24"/>
      <c r="I26" s="25"/>
    </row>
    <row r="27" spans="1:9" ht="12.75">
      <c r="A27" s="19">
        <f t="shared" si="1"/>
        <v>4</v>
      </c>
      <c r="F27" s="29">
        <v>1</v>
      </c>
      <c r="G27" s="28"/>
      <c r="H27" s="24"/>
      <c r="I27" s="25"/>
    </row>
    <row r="28" spans="1:9" ht="12.75">
      <c r="A28" s="19">
        <f t="shared" si="1"/>
        <v>5</v>
      </c>
      <c r="F28" s="29">
        <v>1</v>
      </c>
      <c r="G28" s="28"/>
      <c r="H28" s="24"/>
      <c r="I28" s="25"/>
    </row>
    <row r="29" spans="1:9" ht="12.75">
      <c r="A29" s="19">
        <f t="shared" si="1"/>
        <v>6</v>
      </c>
      <c r="F29" s="29">
        <v>1</v>
      </c>
      <c r="G29" s="28"/>
      <c r="I29" s="25"/>
    </row>
    <row r="30" spans="1:9" ht="12.75">
      <c r="A30" s="19">
        <f t="shared" si="1"/>
        <v>7</v>
      </c>
      <c r="F30" s="29">
        <v>1</v>
      </c>
      <c r="G30" s="28"/>
      <c r="H30" s="24"/>
      <c r="I30" s="25"/>
    </row>
    <row r="31" spans="1:9" ht="12.75">
      <c r="A31" s="19">
        <f t="shared" si="1"/>
        <v>8</v>
      </c>
      <c r="F31" s="29">
        <v>1</v>
      </c>
      <c r="G31" s="28"/>
      <c r="H31" s="24"/>
      <c r="I31" s="25"/>
    </row>
    <row r="32" spans="1:9" ht="12.75">
      <c r="A32" s="19">
        <f t="shared" si="1"/>
        <v>9</v>
      </c>
      <c r="F32" s="29">
        <v>1</v>
      </c>
      <c r="G32" s="28"/>
      <c r="H32" s="24"/>
      <c r="I32" s="25"/>
    </row>
    <row r="33" spans="1:9" ht="12.75">
      <c r="A33" s="19">
        <f t="shared" si="1"/>
        <v>10</v>
      </c>
      <c r="F33" s="29">
        <v>1</v>
      </c>
      <c r="G33" s="28"/>
      <c r="H33" s="24"/>
      <c r="I33" s="25"/>
    </row>
    <row r="34" spans="1:9" ht="12.75">
      <c r="A34" s="19">
        <f t="shared" si="1"/>
        <v>11</v>
      </c>
      <c r="F34" s="29"/>
      <c r="G34" s="28">
        <v>1</v>
      </c>
      <c r="H34" s="24"/>
      <c r="I34" s="25"/>
    </row>
    <row r="35" spans="1:9" ht="12.75">
      <c r="A35" s="6"/>
      <c r="B35" s="4"/>
      <c r="C35" s="4"/>
      <c r="D35" s="4"/>
      <c r="E35" s="4"/>
      <c r="F35" s="4"/>
      <c r="G35" s="4"/>
      <c r="H35" s="4"/>
      <c r="I35" s="4"/>
    </row>
    <row r="36" spans="1:9" ht="12.75">
      <c r="A36" s="34" t="s">
        <v>39</v>
      </c>
      <c r="B36" s="4">
        <f aca="true" t="shared" si="2" ref="B36:I36">SUM(B5:B34)</f>
        <v>7</v>
      </c>
      <c r="C36" s="4">
        <f t="shared" si="2"/>
        <v>4</v>
      </c>
      <c r="D36" s="4">
        <f t="shared" si="2"/>
        <v>3</v>
      </c>
      <c r="E36" s="4">
        <f t="shared" si="2"/>
        <v>4</v>
      </c>
      <c r="F36" s="4">
        <f t="shared" si="2"/>
        <v>10</v>
      </c>
      <c r="G36" s="4">
        <f t="shared" si="2"/>
        <v>1</v>
      </c>
      <c r="H36" s="4">
        <f t="shared" si="2"/>
        <v>0</v>
      </c>
      <c r="I36" s="4">
        <f t="shared" si="2"/>
        <v>0</v>
      </c>
    </row>
    <row r="37" spans="1:9" ht="12.75">
      <c r="A37" s="35"/>
      <c r="B37" s="18">
        <f>B36/SUM($B$36:$E$36)</f>
        <v>0.3888888888888889</v>
      </c>
      <c r="C37" s="18">
        <f>C36/SUM($B$36:$E$36)</f>
        <v>0.2222222222222222</v>
      </c>
      <c r="D37" s="18">
        <f>D36/SUM($B$36:$E$36)</f>
        <v>0.16666666666666666</v>
      </c>
      <c r="E37" s="18">
        <f>E36/SUM($B$36:$E$36)</f>
        <v>0.2222222222222222</v>
      </c>
      <c r="F37" s="18">
        <f>F36/SUM($F$36:$I$36)</f>
        <v>0.9090909090909091</v>
      </c>
      <c r="G37" s="18">
        <f>G36/SUM($F$36:$I$36)</f>
        <v>0.09090909090909091</v>
      </c>
      <c r="H37" s="18">
        <f>H36/SUM($F$36:$I$36)</f>
        <v>0</v>
      </c>
      <c r="I37" s="18">
        <f>I36/SUM($F$36:$I$36)</f>
        <v>0</v>
      </c>
    </row>
    <row r="38" spans="1:9" ht="12.75">
      <c r="A38" s="35"/>
      <c r="B38" s="18"/>
      <c r="C38" s="18"/>
      <c r="D38" s="18"/>
      <c r="E38" s="18"/>
      <c r="F38" s="18"/>
      <c r="G38" s="18"/>
      <c r="H38" s="18"/>
      <c r="I38" s="18"/>
    </row>
    <row r="39" spans="1:9" ht="12.75">
      <c r="A39" s="26" t="s">
        <v>58</v>
      </c>
      <c r="B39" s="18"/>
      <c r="C39" s="2"/>
      <c r="D39" s="18"/>
      <c r="E39" s="18"/>
      <c r="F39" s="18"/>
      <c r="G39" s="2"/>
      <c r="H39" s="18"/>
      <c r="I39" s="18"/>
    </row>
    <row r="40" spans="1:9" ht="12.75">
      <c r="A40" s="26" t="s">
        <v>114</v>
      </c>
      <c r="B40" s="18"/>
      <c r="C40" s="4">
        <f>SUM(B36:E36)</f>
        <v>18</v>
      </c>
      <c r="D40" s="18"/>
      <c r="E40" s="18"/>
      <c r="F40" s="18"/>
      <c r="G40" s="4">
        <f>SUM(F36:I36)</f>
        <v>11</v>
      </c>
      <c r="H40" s="18"/>
      <c r="I40" s="18"/>
    </row>
    <row r="41" spans="1:9" ht="12.75">
      <c r="A41" s="35"/>
      <c r="B41" s="18"/>
      <c r="C41" s="18"/>
      <c r="D41" s="18"/>
      <c r="E41" s="18"/>
      <c r="F41" s="18"/>
      <c r="G41" s="18"/>
      <c r="H41" s="18"/>
      <c r="I41" s="18"/>
    </row>
    <row r="42" spans="1:9" ht="12.75">
      <c r="A42" s="26" t="s">
        <v>40</v>
      </c>
      <c r="B42" s="2"/>
      <c r="C42" s="2"/>
      <c r="D42" s="2"/>
      <c r="E42" s="2"/>
      <c r="F42" s="2"/>
      <c r="G42" s="2"/>
      <c r="H42" s="2"/>
      <c r="I42" s="2"/>
    </row>
    <row r="43" spans="1:9" ht="12.75">
      <c r="A43" s="26" t="s">
        <v>107</v>
      </c>
      <c r="C43" s="45">
        <f>(C36-D36)/SUM(B36:E36)</f>
        <v>0.05555555555555555</v>
      </c>
      <c r="D43" s="4"/>
      <c r="E43" s="4"/>
      <c r="F43" s="4"/>
      <c r="G43" s="45">
        <f>(G36-H36)/SUM(F36:I36)</f>
        <v>0.09090909090909091</v>
      </c>
      <c r="H43" s="2"/>
      <c r="I43" s="2"/>
    </row>
  </sheetData>
  <sheetProtection/>
  <mergeCells count="2">
    <mergeCell ref="B3:E3"/>
    <mergeCell ref="F3:I3"/>
  </mergeCells>
  <printOptions/>
  <pageMargins left="0.75" right="0.75" top="1" bottom="1" header="0.5" footer="0.5"/>
  <pageSetup fitToHeight="1" fitToWidth="1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8"/>
  <sheetViews>
    <sheetView showGridLines="0" showRowColHeaders="0" workbookViewId="0" topLeftCell="A1">
      <selection activeCell="A7" sqref="A7:A20"/>
    </sheetView>
  </sheetViews>
  <sheetFormatPr defaultColWidth="11.00390625" defaultRowHeight="12.75"/>
  <cols>
    <col min="1" max="1" width="11.875" style="0" bestFit="1" customWidth="1"/>
    <col min="2" max="9" width="7.25390625" style="0" bestFit="1" customWidth="1"/>
  </cols>
  <sheetData>
    <row r="1" ht="12.75">
      <c r="B1" s="1" t="s">
        <v>86</v>
      </c>
    </row>
    <row r="3" spans="1:12" ht="12.75">
      <c r="A3" s="6" t="s">
        <v>32</v>
      </c>
      <c r="B3" s="101" t="s">
        <v>33</v>
      </c>
      <c r="C3" s="102"/>
      <c r="D3" s="102"/>
      <c r="E3" s="103"/>
      <c r="F3" s="101" t="s">
        <v>34</v>
      </c>
      <c r="G3" s="102"/>
      <c r="H3" s="102"/>
      <c r="I3" s="103"/>
      <c r="K3" s="111" t="s">
        <v>87</v>
      </c>
      <c r="L3" s="112"/>
    </row>
    <row r="4" spans="1:12" ht="12.75">
      <c r="A4" s="19"/>
      <c r="B4" s="27" t="s">
        <v>35</v>
      </c>
      <c r="C4" s="27" t="s">
        <v>37</v>
      </c>
      <c r="D4" s="27" t="s">
        <v>38</v>
      </c>
      <c r="E4" s="27" t="s">
        <v>36</v>
      </c>
      <c r="F4" s="27" t="s">
        <v>35</v>
      </c>
      <c r="G4" s="27" t="s">
        <v>37</v>
      </c>
      <c r="H4" s="27" t="s">
        <v>38</v>
      </c>
      <c r="I4" s="27" t="s">
        <v>36</v>
      </c>
      <c r="K4" s="39" t="s">
        <v>88</v>
      </c>
      <c r="L4" s="40" t="s">
        <v>89</v>
      </c>
    </row>
    <row r="5" spans="1:12" ht="12.75">
      <c r="A5" s="19">
        <v>1</v>
      </c>
      <c r="B5" s="29">
        <v>1</v>
      </c>
      <c r="C5" s="28"/>
      <c r="D5" s="28"/>
      <c r="E5" s="30"/>
      <c r="F5" s="10"/>
      <c r="G5" s="10"/>
      <c r="H5" s="20"/>
      <c r="I5" s="20"/>
      <c r="K5" s="29">
        <v>1</v>
      </c>
      <c r="L5" s="37"/>
    </row>
    <row r="6" spans="1:12" ht="12.75">
      <c r="A6" s="19">
        <f aca="true" t="shared" si="0" ref="A6:A20">A5+1</f>
        <v>2</v>
      </c>
      <c r="B6" s="29"/>
      <c r="C6" s="28">
        <v>1</v>
      </c>
      <c r="D6" s="28"/>
      <c r="E6" s="30"/>
      <c r="K6" s="29"/>
      <c r="L6" s="37"/>
    </row>
    <row r="7" spans="1:12" ht="12.75">
      <c r="A7" s="19">
        <f t="shared" si="0"/>
        <v>3</v>
      </c>
      <c r="B7" s="29">
        <v>1</v>
      </c>
      <c r="C7" s="28"/>
      <c r="D7" s="28"/>
      <c r="E7" s="30"/>
      <c r="K7" s="29"/>
      <c r="L7" s="37"/>
    </row>
    <row r="8" spans="1:12" ht="12.75">
      <c r="A8" s="19">
        <f t="shared" si="0"/>
        <v>4</v>
      </c>
      <c r="B8" s="29">
        <v>1</v>
      </c>
      <c r="C8" s="28"/>
      <c r="D8" s="28"/>
      <c r="E8" s="30"/>
      <c r="K8" s="29"/>
      <c r="L8" s="37">
        <v>1</v>
      </c>
    </row>
    <row r="9" spans="1:12" ht="12.75">
      <c r="A9" s="19">
        <f t="shared" si="0"/>
        <v>5</v>
      </c>
      <c r="B9" s="29"/>
      <c r="C9" s="28"/>
      <c r="D9" s="28">
        <v>1</v>
      </c>
      <c r="E9" s="30"/>
      <c r="K9" s="29"/>
      <c r="L9" s="37">
        <v>1</v>
      </c>
    </row>
    <row r="10" spans="1:12" ht="12.75">
      <c r="A10" s="19">
        <f t="shared" si="0"/>
        <v>6</v>
      </c>
      <c r="B10" s="29">
        <v>1</v>
      </c>
      <c r="C10" s="28"/>
      <c r="D10" s="28"/>
      <c r="E10" s="30"/>
      <c r="K10" s="29">
        <v>1</v>
      </c>
      <c r="L10" s="37">
        <v>1</v>
      </c>
    </row>
    <row r="11" spans="1:12" ht="12.75">
      <c r="A11" s="19">
        <f t="shared" si="0"/>
        <v>7</v>
      </c>
      <c r="B11" s="29">
        <v>1</v>
      </c>
      <c r="C11" s="28"/>
      <c r="D11" s="28"/>
      <c r="E11" s="30"/>
      <c r="K11" s="29">
        <v>1</v>
      </c>
      <c r="L11" s="37">
        <v>1</v>
      </c>
    </row>
    <row r="12" spans="1:12" ht="12.75">
      <c r="A12" s="19">
        <f t="shared" si="0"/>
        <v>8</v>
      </c>
      <c r="B12" s="29"/>
      <c r="C12" s="28"/>
      <c r="D12" s="28">
        <v>1</v>
      </c>
      <c r="E12" s="30"/>
      <c r="K12" s="29"/>
      <c r="L12" s="37">
        <v>1</v>
      </c>
    </row>
    <row r="13" spans="1:12" ht="12.75">
      <c r="A13" s="19">
        <f t="shared" si="0"/>
        <v>9</v>
      </c>
      <c r="B13" s="29">
        <v>1</v>
      </c>
      <c r="C13" s="28"/>
      <c r="D13" s="28"/>
      <c r="E13" s="30"/>
      <c r="K13" s="29">
        <v>1</v>
      </c>
      <c r="L13" s="37">
        <v>1</v>
      </c>
    </row>
    <row r="14" spans="1:12" ht="12.75">
      <c r="A14" s="19">
        <f t="shared" si="0"/>
        <v>10</v>
      </c>
      <c r="B14" s="29"/>
      <c r="C14" s="28"/>
      <c r="D14" s="28">
        <v>1</v>
      </c>
      <c r="E14" s="30"/>
      <c r="K14" s="29"/>
      <c r="L14" s="37">
        <v>1</v>
      </c>
    </row>
    <row r="15" spans="1:12" ht="12.75">
      <c r="A15" s="19">
        <f t="shared" si="0"/>
        <v>11</v>
      </c>
      <c r="B15" s="29">
        <v>1</v>
      </c>
      <c r="C15" s="28"/>
      <c r="D15" s="28"/>
      <c r="E15" s="30"/>
      <c r="K15" s="29">
        <v>1</v>
      </c>
      <c r="L15" s="37"/>
    </row>
    <row r="16" spans="1:12" ht="12.75">
      <c r="A16" s="19">
        <f t="shared" si="0"/>
        <v>12</v>
      </c>
      <c r="B16" s="29">
        <v>1</v>
      </c>
      <c r="C16" s="28"/>
      <c r="D16" s="28"/>
      <c r="E16" s="30"/>
      <c r="K16" s="29"/>
      <c r="L16" s="37">
        <v>1</v>
      </c>
    </row>
    <row r="17" spans="1:12" ht="12.75">
      <c r="A17" s="19">
        <f t="shared" si="0"/>
        <v>13</v>
      </c>
      <c r="B17" s="29">
        <v>1</v>
      </c>
      <c r="C17" s="28"/>
      <c r="D17" s="28"/>
      <c r="E17" s="30"/>
      <c r="K17" s="29">
        <v>1</v>
      </c>
      <c r="L17" s="37">
        <v>1</v>
      </c>
    </row>
    <row r="18" spans="1:12" ht="12.75">
      <c r="A18" s="19">
        <f t="shared" si="0"/>
        <v>14</v>
      </c>
      <c r="B18" s="29"/>
      <c r="C18" s="22">
        <v>1</v>
      </c>
      <c r="E18" s="30"/>
      <c r="K18" s="29"/>
      <c r="L18" s="37"/>
    </row>
    <row r="19" spans="1:12" ht="12.75">
      <c r="A19" s="19">
        <f t="shared" si="0"/>
        <v>15</v>
      </c>
      <c r="B19" s="29"/>
      <c r="C19" s="28">
        <v>1</v>
      </c>
      <c r="D19" s="28"/>
      <c r="E19" s="30"/>
      <c r="K19" s="29"/>
      <c r="L19" s="37"/>
    </row>
    <row r="20" spans="1:12" ht="12.75">
      <c r="A20" s="19">
        <f t="shared" si="0"/>
        <v>16</v>
      </c>
      <c r="B20" s="29">
        <v>1</v>
      </c>
      <c r="C20" s="28"/>
      <c r="D20" s="28"/>
      <c r="E20" s="30"/>
      <c r="K20" s="29"/>
      <c r="L20" s="37"/>
    </row>
    <row r="21" ht="12.75">
      <c r="A21" s="19"/>
    </row>
    <row r="22" spans="1:12" ht="12.75">
      <c r="A22" s="19">
        <v>1</v>
      </c>
      <c r="F22" s="29"/>
      <c r="G22" s="28"/>
      <c r="H22" s="24">
        <v>1</v>
      </c>
      <c r="I22" s="25"/>
      <c r="K22" s="29"/>
      <c r="L22" s="37"/>
    </row>
    <row r="23" spans="1:12" ht="12.75">
      <c r="A23" s="19">
        <f aca="true" t="shared" si="1" ref="A23:A29">A22+1</f>
        <v>2</v>
      </c>
      <c r="F23" s="29">
        <v>1</v>
      </c>
      <c r="G23" s="28"/>
      <c r="H23" s="24"/>
      <c r="I23" s="25"/>
      <c r="K23" s="29"/>
      <c r="L23" s="37">
        <v>1</v>
      </c>
    </row>
    <row r="24" spans="1:12" ht="12.75">
      <c r="A24" s="19">
        <f t="shared" si="1"/>
        <v>3</v>
      </c>
      <c r="F24" s="29">
        <v>1</v>
      </c>
      <c r="G24" s="28"/>
      <c r="H24" s="24"/>
      <c r="I24" s="25"/>
      <c r="K24" s="29"/>
      <c r="L24" s="37"/>
    </row>
    <row r="25" spans="1:12" ht="12.75">
      <c r="A25" s="19">
        <f t="shared" si="1"/>
        <v>4</v>
      </c>
      <c r="F25" s="29">
        <v>1</v>
      </c>
      <c r="G25" s="28"/>
      <c r="H25" s="24"/>
      <c r="I25" s="25"/>
      <c r="K25" s="29"/>
      <c r="L25" s="37"/>
    </row>
    <row r="26" spans="1:12" ht="12.75">
      <c r="A26" s="19">
        <f t="shared" si="1"/>
        <v>5</v>
      </c>
      <c r="F26" s="29"/>
      <c r="G26" s="28">
        <v>1</v>
      </c>
      <c r="H26" s="24"/>
      <c r="I26" s="25"/>
      <c r="K26" s="29"/>
      <c r="L26" s="37"/>
    </row>
    <row r="27" spans="1:12" ht="12.75">
      <c r="A27" s="19">
        <f t="shared" si="1"/>
        <v>6</v>
      </c>
      <c r="F27" s="29"/>
      <c r="G27" s="28">
        <v>1</v>
      </c>
      <c r="I27" s="25"/>
      <c r="K27" s="29"/>
      <c r="L27" s="37"/>
    </row>
    <row r="28" spans="1:12" ht="12.75">
      <c r="A28" s="19">
        <f t="shared" si="1"/>
        <v>7</v>
      </c>
      <c r="F28" s="29">
        <v>1</v>
      </c>
      <c r="G28" s="28"/>
      <c r="H28" s="24"/>
      <c r="I28" s="25"/>
      <c r="K28" s="29"/>
      <c r="L28" s="37">
        <v>1</v>
      </c>
    </row>
    <row r="29" spans="1:12" ht="12.75">
      <c r="A29" s="19">
        <f t="shared" si="1"/>
        <v>8</v>
      </c>
      <c r="F29" s="29">
        <v>1</v>
      </c>
      <c r="G29" s="28"/>
      <c r="H29" s="24"/>
      <c r="I29" s="25"/>
      <c r="K29" s="29"/>
      <c r="L29" s="37">
        <v>1</v>
      </c>
    </row>
    <row r="30" spans="1:9" ht="12.75">
      <c r="A30" s="6"/>
      <c r="B30" s="4"/>
      <c r="C30" s="4"/>
      <c r="D30" s="4"/>
      <c r="E30" s="4"/>
      <c r="F30" s="4"/>
      <c r="G30" s="4"/>
      <c r="H30" s="4"/>
      <c r="I30" s="4"/>
    </row>
    <row r="31" spans="1:12" ht="12.75">
      <c r="A31" s="34" t="s">
        <v>39</v>
      </c>
      <c r="B31" s="4">
        <f aca="true" t="shared" si="2" ref="B31:I31">SUM(B5:B29)</f>
        <v>10</v>
      </c>
      <c r="C31" s="4">
        <f t="shared" si="2"/>
        <v>3</v>
      </c>
      <c r="D31" s="4">
        <f t="shared" si="2"/>
        <v>3</v>
      </c>
      <c r="E31" s="4">
        <f t="shared" si="2"/>
        <v>0</v>
      </c>
      <c r="F31" s="4">
        <f t="shared" si="2"/>
        <v>5</v>
      </c>
      <c r="G31" s="4">
        <f t="shared" si="2"/>
        <v>2</v>
      </c>
      <c r="H31" s="4">
        <f t="shared" si="2"/>
        <v>1</v>
      </c>
      <c r="I31" s="4">
        <f t="shared" si="2"/>
        <v>0</v>
      </c>
      <c r="K31" s="4">
        <f>SUM(K5:K29)</f>
        <v>6</v>
      </c>
      <c r="L31" s="4">
        <f>SUM(L5:L29)</f>
        <v>12</v>
      </c>
    </row>
    <row r="32" spans="1:9" ht="12.75">
      <c r="A32" s="35"/>
      <c r="B32" s="18">
        <f>B31/SUM($B$31:$E$31)</f>
        <v>0.625</v>
      </c>
      <c r="C32" s="18">
        <f>C31/SUM($B$31:$E$31)</f>
        <v>0.1875</v>
      </c>
      <c r="D32" s="18">
        <f>D31/SUM($B$31:$E$31)</f>
        <v>0.1875</v>
      </c>
      <c r="E32" s="18">
        <f>E31/SUM($B$31:$E$31)</f>
        <v>0</v>
      </c>
      <c r="F32" s="18">
        <f>F31/SUM($F$31:$I$31)</f>
        <v>0.625</v>
      </c>
      <c r="G32" s="18">
        <f>G31/SUM($F$31:$I$31)</f>
        <v>0.25</v>
      </c>
      <c r="H32" s="18">
        <f>H31/SUM($F$31:$I$31)</f>
        <v>0.125</v>
      </c>
      <c r="I32" s="18">
        <f>I31/SUM($F$31:$I$31)</f>
        <v>0</v>
      </c>
    </row>
    <row r="33" spans="1:9" ht="12.75">
      <c r="A33" s="35"/>
      <c r="B33" s="18"/>
      <c r="C33" s="18"/>
      <c r="D33" s="18"/>
      <c r="E33" s="18"/>
      <c r="F33" s="18"/>
      <c r="G33" s="18"/>
      <c r="H33" s="18"/>
      <c r="I33" s="18"/>
    </row>
    <row r="34" spans="1:9" ht="12.75">
      <c r="A34" s="26" t="s">
        <v>58</v>
      </c>
      <c r="B34" s="18"/>
      <c r="C34" s="2"/>
      <c r="D34" s="18"/>
      <c r="E34" s="18"/>
      <c r="F34" s="18"/>
      <c r="G34" s="2"/>
      <c r="H34" s="18"/>
      <c r="I34" s="18"/>
    </row>
    <row r="35" spans="1:9" ht="12.75">
      <c r="A35" s="26" t="s">
        <v>114</v>
      </c>
      <c r="B35" s="18"/>
      <c r="C35" s="4">
        <f>SUM(B31:E31)</f>
        <v>16</v>
      </c>
      <c r="D35" s="18"/>
      <c r="E35" s="18"/>
      <c r="F35" s="18"/>
      <c r="G35" s="4">
        <f>SUM(F31:I31)</f>
        <v>8</v>
      </c>
      <c r="H35" s="18"/>
      <c r="I35" s="18"/>
    </row>
    <row r="36" spans="1:9" ht="12.75">
      <c r="A36" s="35"/>
      <c r="B36" s="18"/>
      <c r="C36" s="18"/>
      <c r="D36" s="18"/>
      <c r="E36" s="18"/>
      <c r="F36" s="18"/>
      <c r="G36" s="18"/>
      <c r="H36" s="18"/>
      <c r="I36" s="18"/>
    </row>
    <row r="37" spans="1:9" ht="12.75">
      <c r="A37" s="26" t="s">
        <v>40</v>
      </c>
      <c r="B37" s="2"/>
      <c r="C37" s="2"/>
      <c r="D37" s="2"/>
      <c r="E37" s="2"/>
      <c r="F37" s="2"/>
      <c r="G37" s="2"/>
      <c r="H37" s="2"/>
      <c r="I37" s="2"/>
    </row>
    <row r="38" spans="1:9" ht="12.75">
      <c r="A38" s="26" t="s">
        <v>107</v>
      </c>
      <c r="C38" s="45">
        <f>(C31-D31)/SUM(B31:E31)</f>
        <v>0</v>
      </c>
      <c r="D38" s="4"/>
      <c r="E38" s="4"/>
      <c r="F38" s="4"/>
      <c r="G38" s="45">
        <f>(G31-H31)/SUM(F31:I31)</f>
        <v>0.125</v>
      </c>
      <c r="H38" s="2"/>
      <c r="I38" s="2"/>
    </row>
  </sheetData>
  <sheetProtection/>
  <mergeCells count="3">
    <mergeCell ref="B3:E3"/>
    <mergeCell ref="F3:I3"/>
    <mergeCell ref="K3:L3"/>
  </mergeCells>
  <printOptions/>
  <pageMargins left="0.75" right="0.75" top="1" bottom="1" header="0.5" footer="0.5"/>
  <pageSetup fitToHeight="1" fitToWidth="1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60"/>
  <sheetViews>
    <sheetView workbookViewId="0" topLeftCell="A1">
      <selection activeCell="A7" sqref="A7:A26"/>
    </sheetView>
  </sheetViews>
  <sheetFormatPr defaultColWidth="11.00390625" defaultRowHeight="12.75"/>
  <sheetData>
    <row r="1" ht="12.75">
      <c r="B1" s="1" t="s">
        <v>90</v>
      </c>
    </row>
    <row r="3" spans="1:12" ht="12.75">
      <c r="A3" s="6" t="s">
        <v>32</v>
      </c>
      <c r="B3" s="101" t="s">
        <v>33</v>
      </c>
      <c r="C3" s="102"/>
      <c r="D3" s="102"/>
      <c r="E3" s="103"/>
      <c r="F3" s="101" t="s">
        <v>34</v>
      </c>
      <c r="G3" s="102"/>
      <c r="H3" s="102"/>
      <c r="I3" s="103"/>
      <c r="K3" s="111" t="s">
        <v>87</v>
      </c>
      <c r="L3" s="112"/>
    </row>
    <row r="4" spans="1:12" ht="12.75">
      <c r="A4" s="19"/>
      <c r="B4" s="27" t="s">
        <v>35</v>
      </c>
      <c r="C4" s="27" t="s">
        <v>37</v>
      </c>
      <c r="D4" s="27" t="s">
        <v>38</v>
      </c>
      <c r="E4" s="27" t="s">
        <v>36</v>
      </c>
      <c r="F4" s="27" t="s">
        <v>35</v>
      </c>
      <c r="G4" s="27" t="s">
        <v>37</v>
      </c>
      <c r="H4" s="27" t="s">
        <v>38</v>
      </c>
      <c r="I4" s="27" t="s">
        <v>36</v>
      </c>
      <c r="K4" s="39" t="s">
        <v>88</v>
      </c>
      <c r="L4" s="40" t="s">
        <v>89</v>
      </c>
    </row>
    <row r="5" spans="1:12" ht="12.75">
      <c r="A5" s="19">
        <v>1</v>
      </c>
      <c r="B5" s="29"/>
      <c r="C5" s="28"/>
      <c r="D5" s="28">
        <v>1</v>
      </c>
      <c r="E5" s="30"/>
      <c r="F5" s="10"/>
      <c r="G5" s="10"/>
      <c r="H5" s="20"/>
      <c r="I5" s="20"/>
      <c r="K5" s="29"/>
      <c r="L5" s="37"/>
    </row>
    <row r="6" spans="1:12" ht="12.75">
      <c r="A6" s="19">
        <f aca="true" t="shared" si="0" ref="A6:A26">A5+1</f>
        <v>2</v>
      </c>
      <c r="B6" s="29"/>
      <c r="C6" s="28">
        <v>1</v>
      </c>
      <c r="D6" s="28"/>
      <c r="E6" s="30"/>
      <c r="F6" s="22"/>
      <c r="G6" s="22"/>
      <c r="H6" s="22"/>
      <c r="I6" s="22"/>
      <c r="K6" s="29"/>
      <c r="L6" s="37"/>
    </row>
    <row r="7" spans="1:12" ht="12.75">
      <c r="A7" s="19">
        <f t="shared" si="0"/>
        <v>3</v>
      </c>
      <c r="B7" s="29"/>
      <c r="C7" s="28"/>
      <c r="D7" s="28">
        <v>1</v>
      </c>
      <c r="E7" s="30"/>
      <c r="F7" s="22"/>
      <c r="G7" s="22"/>
      <c r="H7" s="22"/>
      <c r="I7" s="22"/>
      <c r="K7" s="29"/>
      <c r="L7" s="37"/>
    </row>
    <row r="8" spans="1:12" ht="12.75">
      <c r="A8" s="19">
        <f t="shared" si="0"/>
        <v>4</v>
      </c>
      <c r="B8" s="29">
        <v>1</v>
      </c>
      <c r="C8" s="28"/>
      <c r="D8" s="28"/>
      <c r="E8" s="30"/>
      <c r="F8" s="22"/>
      <c r="G8" s="22"/>
      <c r="H8" s="22"/>
      <c r="I8" s="22"/>
      <c r="K8" s="29"/>
      <c r="L8" s="37"/>
    </row>
    <row r="9" spans="1:12" ht="12.75">
      <c r="A9" s="19">
        <f t="shared" si="0"/>
        <v>5</v>
      </c>
      <c r="B9" s="29">
        <v>1</v>
      </c>
      <c r="C9" s="28"/>
      <c r="D9" s="28"/>
      <c r="E9" s="30"/>
      <c r="F9" s="22"/>
      <c r="G9" s="22"/>
      <c r="H9" s="22"/>
      <c r="I9" s="22"/>
      <c r="K9" s="29"/>
      <c r="L9" s="37"/>
    </row>
    <row r="10" spans="1:12" ht="12.75">
      <c r="A10" s="19">
        <f t="shared" si="0"/>
        <v>6</v>
      </c>
      <c r="B10" s="29"/>
      <c r="C10" s="28"/>
      <c r="D10" s="28"/>
      <c r="E10" s="30">
        <v>1</v>
      </c>
      <c r="F10" s="22"/>
      <c r="G10" s="22"/>
      <c r="H10" s="22"/>
      <c r="I10" s="22"/>
      <c r="K10" s="29"/>
      <c r="L10" s="37"/>
    </row>
    <row r="11" spans="1:12" ht="12.75">
      <c r="A11" s="19">
        <f t="shared" si="0"/>
        <v>7</v>
      </c>
      <c r="B11" s="29">
        <v>1</v>
      </c>
      <c r="C11" s="28"/>
      <c r="D11" s="28"/>
      <c r="E11" s="30"/>
      <c r="F11" s="22"/>
      <c r="G11" s="22"/>
      <c r="H11" s="22"/>
      <c r="I11" s="22"/>
      <c r="K11" s="29"/>
      <c r="L11" s="37"/>
    </row>
    <row r="12" spans="1:12" ht="12.75">
      <c r="A12" s="19">
        <f t="shared" si="0"/>
        <v>8</v>
      </c>
      <c r="B12" s="29"/>
      <c r="C12" s="28">
        <v>1</v>
      </c>
      <c r="D12" s="28"/>
      <c r="E12" s="30"/>
      <c r="F12" s="22"/>
      <c r="G12" s="22"/>
      <c r="H12" s="22"/>
      <c r="I12" s="22"/>
      <c r="K12" s="29"/>
      <c r="L12" s="37"/>
    </row>
    <row r="13" spans="1:12" ht="12.75">
      <c r="A13" s="19">
        <f t="shared" si="0"/>
        <v>9</v>
      </c>
      <c r="B13" s="29"/>
      <c r="C13" s="28">
        <v>1</v>
      </c>
      <c r="D13" s="28"/>
      <c r="E13" s="30"/>
      <c r="F13" s="22"/>
      <c r="G13" s="22"/>
      <c r="H13" s="22"/>
      <c r="I13" s="22"/>
      <c r="K13" s="29"/>
      <c r="L13" s="37"/>
    </row>
    <row r="14" spans="1:12" ht="12.75">
      <c r="A14" s="19">
        <f t="shared" si="0"/>
        <v>10</v>
      </c>
      <c r="B14" s="29">
        <v>1</v>
      </c>
      <c r="C14" s="28"/>
      <c r="D14" s="28"/>
      <c r="E14" s="30"/>
      <c r="F14" s="22"/>
      <c r="G14" s="22"/>
      <c r="H14" s="22"/>
      <c r="I14" s="22"/>
      <c r="K14" s="29"/>
      <c r="L14" s="37"/>
    </row>
    <row r="15" spans="1:12" ht="12.75">
      <c r="A15" s="19">
        <f t="shared" si="0"/>
        <v>11</v>
      </c>
      <c r="B15" s="29">
        <v>1</v>
      </c>
      <c r="C15" s="28"/>
      <c r="D15" s="28"/>
      <c r="E15" s="30"/>
      <c r="F15" s="22"/>
      <c r="G15" s="22"/>
      <c r="H15" s="22"/>
      <c r="I15" s="22"/>
      <c r="K15" s="29"/>
      <c r="L15" s="37"/>
    </row>
    <row r="16" spans="1:12" ht="12.75">
      <c r="A16" s="19">
        <f t="shared" si="0"/>
        <v>12</v>
      </c>
      <c r="B16" s="29"/>
      <c r="C16" s="28">
        <v>1</v>
      </c>
      <c r="D16" s="28"/>
      <c r="E16" s="30"/>
      <c r="F16" s="22"/>
      <c r="G16" s="22"/>
      <c r="H16" s="22"/>
      <c r="I16" s="22"/>
      <c r="K16" s="29"/>
      <c r="L16" s="37"/>
    </row>
    <row r="17" spans="1:12" ht="12.75">
      <c r="A17" s="19">
        <f t="shared" si="0"/>
        <v>13</v>
      </c>
      <c r="B17" s="29">
        <v>1</v>
      </c>
      <c r="C17" s="28"/>
      <c r="D17" s="28"/>
      <c r="E17" s="30"/>
      <c r="F17" s="22"/>
      <c r="G17" s="22"/>
      <c r="H17" s="22"/>
      <c r="I17" s="22"/>
      <c r="K17" s="29"/>
      <c r="L17" s="37"/>
    </row>
    <row r="18" spans="1:12" ht="12.75">
      <c r="A18" s="19">
        <f t="shared" si="0"/>
        <v>14</v>
      </c>
      <c r="B18" s="29"/>
      <c r="C18" s="22"/>
      <c r="D18" s="22">
        <v>1</v>
      </c>
      <c r="E18" s="30"/>
      <c r="F18" s="22"/>
      <c r="G18" s="22"/>
      <c r="H18" s="22"/>
      <c r="I18" s="22"/>
      <c r="K18" s="29"/>
      <c r="L18" s="37"/>
    </row>
    <row r="19" spans="1:12" ht="12.75">
      <c r="A19" s="19">
        <f t="shared" si="0"/>
        <v>15</v>
      </c>
      <c r="B19" s="29">
        <v>1</v>
      </c>
      <c r="C19" s="28"/>
      <c r="D19" s="28"/>
      <c r="E19" s="30"/>
      <c r="F19" s="22"/>
      <c r="G19" s="22"/>
      <c r="H19" s="22"/>
      <c r="I19" s="22"/>
      <c r="K19" s="29"/>
      <c r="L19" s="37"/>
    </row>
    <row r="20" spans="1:12" ht="12.75">
      <c r="A20" s="19">
        <f t="shared" si="0"/>
        <v>16</v>
      </c>
      <c r="B20" s="29"/>
      <c r="C20" s="28">
        <v>1</v>
      </c>
      <c r="D20" s="28"/>
      <c r="E20" s="30"/>
      <c r="F20" s="22"/>
      <c r="G20" s="22"/>
      <c r="H20" s="22"/>
      <c r="I20" s="22"/>
      <c r="K20" s="29"/>
      <c r="L20" s="37"/>
    </row>
    <row r="21" spans="1:12" ht="12.75">
      <c r="A21" s="19">
        <f t="shared" si="0"/>
        <v>17</v>
      </c>
      <c r="B21" s="29"/>
      <c r="C21" s="28">
        <v>1</v>
      </c>
      <c r="D21" s="28"/>
      <c r="E21" s="30"/>
      <c r="F21" s="22"/>
      <c r="G21" s="22"/>
      <c r="H21" s="22"/>
      <c r="I21" s="22"/>
      <c r="K21" s="29"/>
      <c r="L21" s="37"/>
    </row>
    <row r="22" spans="1:12" ht="12.75">
      <c r="A22" s="19">
        <f t="shared" si="0"/>
        <v>18</v>
      </c>
      <c r="B22" s="29">
        <v>1</v>
      </c>
      <c r="C22" s="28"/>
      <c r="D22" s="28"/>
      <c r="E22" s="30"/>
      <c r="F22" s="22"/>
      <c r="G22" s="22"/>
      <c r="H22" s="22"/>
      <c r="I22" s="22"/>
      <c r="K22" s="29"/>
      <c r="L22" s="37"/>
    </row>
    <row r="23" spans="1:12" ht="12.75">
      <c r="A23" s="19">
        <f t="shared" si="0"/>
        <v>19</v>
      </c>
      <c r="B23" s="29">
        <v>1</v>
      </c>
      <c r="C23" s="28"/>
      <c r="D23" s="28"/>
      <c r="E23" s="30"/>
      <c r="F23" s="22"/>
      <c r="G23" s="22"/>
      <c r="H23" s="22"/>
      <c r="I23" s="22"/>
      <c r="K23" s="29"/>
      <c r="L23" s="37"/>
    </row>
    <row r="24" spans="1:12" ht="12.75">
      <c r="A24" s="19">
        <f t="shared" si="0"/>
        <v>20</v>
      </c>
      <c r="B24" s="29">
        <v>1</v>
      </c>
      <c r="C24" s="28"/>
      <c r="D24" s="28"/>
      <c r="E24" s="30"/>
      <c r="F24" s="22"/>
      <c r="G24" s="22"/>
      <c r="H24" s="22"/>
      <c r="I24" s="22"/>
      <c r="K24" s="29"/>
      <c r="L24" s="37"/>
    </row>
    <row r="25" spans="1:12" ht="12.75">
      <c r="A25" s="19">
        <f t="shared" si="0"/>
        <v>21</v>
      </c>
      <c r="B25" s="29">
        <v>1</v>
      </c>
      <c r="C25" s="28"/>
      <c r="D25" s="28"/>
      <c r="E25" s="30"/>
      <c r="F25" s="22"/>
      <c r="G25" s="22"/>
      <c r="H25" s="22"/>
      <c r="I25" s="22"/>
      <c r="K25" s="29"/>
      <c r="L25" s="37"/>
    </row>
    <row r="26" spans="1:12" ht="12.75">
      <c r="A26" s="19">
        <f t="shared" si="0"/>
        <v>22</v>
      </c>
      <c r="B26" s="29"/>
      <c r="C26" s="28"/>
      <c r="D26" s="28"/>
      <c r="E26" s="30">
        <v>1</v>
      </c>
      <c r="F26" s="22"/>
      <c r="G26" s="22"/>
      <c r="H26" s="22"/>
      <c r="I26" s="22"/>
      <c r="K26" s="29"/>
      <c r="L26" s="37"/>
    </row>
    <row r="27" spans="1:9" ht="12.75">
      <c r="A27" s="19"/>
      <c r="B27" s="22"/>
      <c r="C27" s="22"/>
      <c r="D27" s="22"/>
      <c r="E27" s="22"/>
      <c r="F27" s="22"/>
      <c r="G27" s="22"/>
      <c r="H27" s="22"/>
      <c r="I27" s="22"/>
    </row>
    <row r="28" spans="1:12" ht="12.75">
      <c r="A28" s="19">
        <v>1</v>
      </c>
      <c r="B28" s="22"/>
      <c r="C28" s="22"/>
      <c r="D28" s="22"/>
      <c r="E28" s="22"/>
      <c r="F28" s="29">
        <v>1</v>
      </c>
      <c r="G28" s="28"/>
      <c r="H28" s="24"/>
      <c r="I28" s="25"/>
      <c r="K28" s="29"/>
      <c r="L28" s="37"/>
    </row>
    <row r="29" spans="1:12" ht="12.75">
      <c r="A29" s="19">
        <f aca="true" t="shared" si="1" ref="A29:A51">A28+1</f>
        <v>2</v>
      </c>
      <c r="B29" s="22"/>
      <c r="C29" s="22"/>
      <c r="D29" s="22"/>
      <c r="E29" s="22"/>
      <c r="F29" s="29">
        <v>1</v>
      </c>
      <c r="G29" s="28"/>
      <c r="H29" s="24"/>
      <c r="I29" s="25"/>
      <c r="K29" s="29"/>
      <c r="L29" s="37"/>
    </row>
    <row r="30" spans="1:12" ht="12.75">
      <c r="A30" s="19">
        <f t="shared" si="1"/>
        <v>3</v>
      </c>
      <c r="B30" s="22"/>
      <c r="C30" s="22"/>
      <c r="D30" s="22"/>
      <c r="E30" s="22"/>
      <c r="F30" s="29"/>
      <c r="G30" s="28">
        <v>1</v>
      </c>
      <c r="H30" s="24"/>
      <c r="I30" s="25"/>
      <c r="K30" s="29"/>
      <c r="L30" s="37"/>
    </row>
    <row r="31" spans="1:12" ht="12.75">
      <c r="A31" s="19">
        <f t="shared" si="1"/>
        <v>4</v>
      </c>
      <c r="B31" s="22"/>
      <c r="C31" s="22"/>
      <c r="D31" s="22"/>
      <c r="E31" s="22"/>
      <c r="F31" s="29"/>
      <c r="G31" s="28"/>
      <c r="H31" s="24">
        <v>1</v>
      </c>
      <c r="I31" s="25"/>
      <c r="K31" s="29"/>
      <c r="L31" s="37"/>
    </row>
    <row r="32" spans="1:12" ht="12.75">
      <c r="A32" s="19">
        <f t="shared" si="1"/>
        <v>5</v>
      </c>
      <c r="B32" s="22"/>
      <c r="C32" s="22"/>
      <c r="D32" s="22"/>
      <c r="E32" s="22"/>
      <c r="F32" s="29">
        <v>1</v>
      </c>
      <c r="G32" s="28"/>
      <c r="H32" s="24"/>
      <c r="I32" s="25"/>
      <c r="K32" s="29"/>
      <c r="L32" s="37"/>
    </row>
    <row r="33" spans="1:12" ht="12.75">
      <c r="A33" s="19">
        <f t="shared" si="1"/>
        <v>6</v>
      </c>
      <c r="B33" s="22"/>
      <c r="C33" s="22"/>
      <c r="D33" s="22"/>
      <c r="E33" s="22"/>
      <c r="F33" s="29"/>
      <c r="G33" s="28"/>
      <c r="H33" s="24">
        <v>1</v>
      </c>
      <c r="I33" s="25"/>
      <c r="K33" s="29"/>
      <c r="L33" s="37"/>
    </row>
    <row r="34" spans="1:12" ht="12.75">
      <c r="A34" s="19">
        <f t="shared" si="1"/>
        <v>7</v>
      </c>
      <c r="B34" s="22"/>
      <c r="C34" s="22"/>
      <c r="D34" s="22"/>
      <c r="E34" s="22"/>
      <c r="F34" s="29">
        <v>1</v>
      </c>
      <c r="G34" s="28"/>
      <c r="H34" s="24"/>
      <c r="I34" s="25"/>
      <c r="K34" s="29"/>
      <c r="L34" s="37"/>
    </row>
    <row r="35" spans="1:12" ht="12.75">
      <c r="A35" s="19">
        <f t="shared" si="1"/>
        <v>8</v>
      </c>
      <c r="B35" s="22"/>
      <c r="C35" s="22"/>
      <c r="D35" s="22"/>
      <c r="E35" s="22"/>
      <c r="F35" s="29"/>
      <c r="G35" s="28"/>
      <c r="H35" s="24"/>
      <c r="I35" s="25">
        <v>1</v>
      </c>
      <c r="K35" s="29"/>
      <c r="L35" s="37"/>
    </row>
    <row r="36" spans="1:12" ht="12.75">
      <c r="A36" s="19">
        <f t="shared" si="1"/>
        <v>9</v>
      </c>
      <c r="B36" s="22"/>
      <c r="C36" s="22"/>
      <c r="D36" s="22"/>
      <c r="E36" s="22"/>
      <c r="F36" s="29"/>
      <c r="G36" s="28">
        <v>1</v>
      </c>
      <c r="H36" s="24"/>
      <c r="I36" s="25"/>
      <c r="K36" s="29"/>
      <c r="L36" s="37"/>
    </row>
    <row r="37" spans="1:12" ht="12.75">
      <c r="A37" s="19">
        <f t="shared" si="1"/>
        <v>10</v>
      </c>
      <c r="B37" s="22"/>
      <c r="C37" s="22"/>
      <c r="D37" s="22"/>
      <c r="E37" s="22"/>
      <c r="F37" s="29">
        <v>1</v>
      </c>
      <c r="G37" s="28"/>
      <c r="H37" s="24"/>
      <c r="I37" s="25"/>
      <c r="K37" s="29"/>
      <c r="L37" s="37"/>
    </row>
    <row r="38" spans="1:12" ht="12.75">
      <c r="A38" s="19">
        <f t="shared" si="1"/>
        <v>11</v>
      </c>
      <c r="B38" s="22"/>
      <c r="C38" s="22"/>
      <c r="D38" s="22"/>
      <c r="E38" s="22"/>
      <c r="F38" s="29"/>
      <c r="G38" s="28">
        <v>1</v>
      </c>
      <c r="H38" s="24"/>
      <c r="I38" s="25"/>
      <c r="K38" s="29"/>
      <c r="L38" s="37"/>
    </row>
    <row r="39" spans="1:12" ht="12.75">
      <c r="A39" s="19">
        <f t="shared" si="1"/>
        <v>12</v>
      </c>
      <c r="B39" s="22"/>
      <c r="C39" s="22"/>
      <c r="D39" s="22"/>
      <c r="E39" s="22"/>
      <c r="F39" s="29">
        <v>1</v>
      </c>
      <c r="G39" s="28"/>
      <c r="H39" s="24"/>
      <c r="I39" s="25"/>
      <c r="K39" s="29"/>
      <c r="L39" s="37"/>
    </row>
    <row r="40" spans="1:12" ht="12.75">
      <c r="A40" s="19">
        <f t="shared" si="1"/>
        <v>13</v>
      </c>
      <c r="B40" s="22"/>
      <c r="C40" s="22"/>
      <c r="D40" s="22"/>
      <c r="E40" s="22"/>
      <c r="F40" s="29"/>
      <c r="G40" s="28"/>
      <c r="H40" s="24">
        <v>1</v>
      </c>
      <c r="I40" s="25"/>
      <c r="K40" s="29"/>
      <c r="L40" s="37"/>
    </row>
    <row r="41" spans="1:12" ht="12.75">
      <c r="A41" s="19">
        <f t="shared" si="1"/>
        <v>14</v>
      </c>
      <c r="B41" s="22"/>
      <c r="C41" s="22"/>
      <c r="D41" s="22"/>
      <c r="E41" s="22"/>
      <c r="F41" s="29">
        <v>1</v>
      </c>
      <c r="G41" s="28"/>
      <c r="H41" s="24"/>
      <c r="I41" s="25"/>
      <c r="K41" s="29"/>
      <c r="L41" s="37"/>
    </row>
    <row r="42" spans="1:12" ht="12.75">
      <c r="A42" s="19">
        <f t="shared" si="1"/>
        <v>15</v>
      </c>
      <c r="B42" s="22"/>
      <c r="C42" s="22"/>
      <c r="D42" s="22"/>
      <c r="E42" s="22"/>
      <c r="F42" s="29"/>
      <c r="G42" s="28">
        <v>1</v>
      </c>
      <c r="H42" s="24"/>
      <c r="I42" s="25"/>
      <c r="K42" s="29"/>
      <c r="L42" s="37"/>
    </row>
    <row r="43" spans="1:12" ht="12.75">
      <c r="A43" s="19">
        <f t="shared" si="1"/>
        <v>16</v>
      </c>
      <c r="B43" s="22"/>
      <c r="C43" s="22"/>
      <c r="D43" s="22"/>
      <c r="E43" s="22"/>
      <c r="F43" s="29">
        <v>1</v>
      </c>
      <c r="G43" s="28"/>
      <c r="H43" s="24"/>
      <c r="I43" s="25"/>
      <c r="K43" s="29"/>
      <c r="L43" s="37"/>
    </row>
    <row r="44" spans="1:12" ht="12.75">
      <c r="A44" s="19">
        <f t="shared" si="1"/>
        <v>17</v>
      </c>
      <c r="B44" s="22"/>
      <c r="C44" s="22"/>
      <c r="D44" s="22"/>
      <c r="E44" s="22"/>
      <c r="F44" s="29">
        <v>1</v>
      </c>
      <c r="G44" s="28"/>
      <c r="H44" s="24"/>
      <c r="I44" s="25"/>
      <c r="K44" s="29"/>
      <c r="L44" s="37"/>
    </row>
    <row r="45" spans="1:12" ht="12.75">
      <c r="A45" s="19">
        <f t="shared" si="1"/>
        <v>18</v>
      </c>
      <c r="B45" s="22"/>
      <c r="C45" s="22"/>
      <c r="D45" s="22"/>
      <c r="E45" s="22"/>
      <c r="F45" s="29"/>
      <c r="G45" s="28">
        <v>1</v>
      </c>
      <c r="H45" s="24"/>
      <c r="I45" s="25"/>
      <c r="K45" s="29"/>
      <c r="L45" s="37"/>
    </row>
    <row r="46" spans="1:12" ht="12.75">
      <c r="A46" s="19">
        <f t="shared" si="1"/>
        <v>19</v>
      </c>
      <c r="B46" s="22"/>
      <c r="C46" s="22"/>
      <c r="D46" s="22"/>
      <c r="E46" s="22"/>
      <c r="F46" s="29">
        <v>1</v>
      </c>
      <c r="G46" s="28"/>
      <c r="H46" s="24"/>
      <c r="I46" s="25"/>
      <c r="K46" s="29"/>
      <c r="L46" s="37"/>
    </row>
    <row r="47" spans="1:12" ht="12.75">
      <c r="A47" s="19">
        <f t="shared" si="1"/>
        <v>20</v>
      </c>
      <c r="B47" s="22"/>
      <c r="C47" s="22"/>
      <c r="D47" s="22"/>
      <c r="E47" s="22"/>
      <c r="F47" s="29">
        <v>1</v>
      </c>
      <c r="G47" s="28"/>
      <c r="H47" s="24"/>
      <c r="I47" s="25"/>
      <c r="K47" s="29"/>
      <c r="L47" s="37"/>
    </row>
    <row r="48" spans="1:12" ht="12.75">
      <c r="A48" s="19">
        <f t="shared" si="1"/>
        <v>21</v>
      </c>
      <c r="B48" s="22"/>
      <c r="C48" s="22"/>
      <c r="D48" s="22"/>
      <c r="E48" s="22"/>
      <c r="F48" s="29">
        <v>1</v>
      </c>
      <c r="G48" s="28"/>
      <c r="H48" s="24"/>
      <c r="I48" s="25"/>
      <c r="K48" s="29"/>
      <c r="L48" s="37"/>
    </row>
    <row r="49" spans="1:12" ht="12.75">
      <c r="A49" s="19">
        <f t="shared" si="1"/>
        <v>22</v>
      </c>
      <c r="B49" s="22"/>
      <c r="C49" s="22"/>
      <c r="D49" s="22"/>
      <c r="E49" s="22"/>
      <c r="F49" s="29"/>
      <c r="G49" s="28"/>
      <c r="H49" s="24">
        <v>1</v>
      </c>
      <c r="I49" s="25"/>
      <c r="K49" s="29"/>
      <c r="L49" s="37"/>
    </row>
    <row r="50" spans="1:12" ht="12.75">
      <c r="A50" s="19">
        <f t="shared" si="1"/>
        <v>23</v>
      </c>
      <c r="B50" s="22"/>
      <c r="C50" s="22"/>
      <c r="D50" s="22"/>
      <c r="E50" s="22"/>
      <c r="F50" s="29">
        <v>1</v>
      </c>
      <c r="G50" s="28"/>
      <c r="H50" s="24"/>
      <c r="I50" s="25"/>
      <c r="K50" s="29"/>
      <c r="L50" s="37"/>
    </row>
    <row r="51" spans="1:12" ht="12.75">
      <c r="A51" s="19">
        <f t="shared" si="1"/>
        <v>24</v>
      </c>
      <c r="B51" s="22"/>
      <c r="C51" s="22"/>
      <c r="D51" s="22"/>
      <c r="E51" s="22"/>
      <c r="F51" s="29">
        <v>1</v>
      </c>
      <c r="G51" s="28"/>
      <c r="H51" s="24"/>
      <c r="I51" s="25"/>
      <c r="K51" s="29"/>
      <c r="L51" s="37"/>
    </row>
    <row r="52" spans="1:9" ht="12.75">
      <c r="A52" s="6"/>
      <c r="B52" s="4"/>
      <c r="C52" s="4"/>
      <c r="D52" s="4"/>
      <c r="E52" s="4"/>
      <c r="F52" s="4"/>
      <c r="G52" s="4"/>
      <c r="H52" s="4"/>
      <c r="I52" s="4"/>
    </row>
    <row r="53" spans="1:12" ht="12.75">
      <c r="A53" s="34" t="s">
        <v>39</v>
      </c>
      <c r="B53" s="4">
        <f aca="true" t="shared" si="2" ref="B53:I53">SUM(B5:B51)</f>
        <v>11</v>
      </c>
      <c r="C53" s="4">
        <f t="shared" si="2"/>
        <v>6</v>
      </c>
      <c r="D53" s="4">
        <f t="shared" si="2"/>
        <v>3</v>
      </c>
      <c r="E53" s="4">
        <f t="shared" si="2"/>
        <v>2</v>
      </c>
      <c r="F53" s="4">
        <f t="shared" si="2"/>
        <v>14</v>
      </c>
      <c r="G53" s="4">
        <f t="shared" si="2"/>
        <v>5</v>
      </c>
      <c r="H53" s="4">
        <f t="shared" si="2"/>
        <v>4</v>
      </c>
      <c r="I53" s="4">
        <f t="shared" si="2"/>
        <v>1</v>
      </c>
      <c r="K53" s="4">
        <f>SUM(K5:K51)</f>
        <v>0</v>
      </c>
      <c r="L53" s="4">
        <f>SUM(L5:L51)</f>
        <v>0</v>
      </c>
    </row>
    <row r="54" spans="1:9" ht="12.75">
      <c r="A54" s="35"/>
      <c r="B54" s="18">
        <f>B53/SUM($B$53:$E$53)</f>
        <v>0.5</v>
      </c>
      <c r="C54" s="18">
        <f>C53/SUM($B$53:$E$53)</f>
        <v>0.2727272727272727</v>
      </c>
      <c r="D54" s="18">
        <f>D53/SUM($B$53:$E$53)</f>
        <v>0.13636363636363635</v>
      </c>
      <c r="E54" s="18">
        <f>E53/SUM($B$53:$E$53)</f>
        <v>0.09090909090909091</v>
      </c>
      <c r="F54" s="18">
        <f>F53/SUM($F$53:$I$53)</f>
        <v>0.5833333333333334</v>
      </c>
      <c r="G54" s="18">
        <f>G53/SUM($F$53:$I$53)</f>
        <v>0.20833333333333334</v>
      </c>
      <c r="H54" s="18">
        <f>H53/SUM($F$53:$I$53)</f>
        <v>0.16666666666666666</v>
      </c>
      <c r="I54" s="18">
        <f>I53/SUM($F$53:$I$53)</f>
        <v>0.041666666666666664</v>
      </c>
    </row>
    <row r="55" spans="1:9" ht="12.75">
      <c r="A55" s="35"/>
      <c r="B55" s="18"/>
      <c r="C55" s="18"/>
      <c r="D55" s="18"/>
      <c r="E55" s="18"/>
      <c r="F55" s="18"/>
      <c r="G55" s="18"/>
      <c r="H55" s="18"/>
      <c r="I55" s="18"/>
    </row>
    <row r="56" spans="1:9" ht="12.75">
      <c r="A56" s="26" t="s">
        <v>58</v>
      </c>
      <c r="B56" s="18"/>
      <c r="C56" s="2"/>
      <c r="D56" s="18"/>
      <c r="E56" s="18"/>
      <c r="F56" s="18"/>
      <c r="G56" s="2"/>
      <c r="H56" s="18"/>
      <c r="I56" s="18"/>
    </row>
    <row r="57" spans="1:9" ht="12.75">
      <c r="A57" s="26" t="s">
        <v>114</v>
      </c>
      <c r="B57" s="18"/>
      <c r="C57" s="4">
        <f>SUM(B53:E53)</f>
        <v>22</v>
      </c>
      <c r="D57" s="18"/>
      <c r="E57" s="18"/>
      <c r="F57" s="18"/>
      <c r="G57" s="4">
        <f>SUM(F53:I53)</f>
        <v>24</v>
      </c>
      <c r="H57" s="18"/>
      <c r="I57" s="18"/>
    </row>
    <row r="58" spans="1:9" ht="12.75">
      <c r="A58" s="35"/>
      <c r="B58" s="18"/>
      <c r="C58" s="18"/>
      <c r="D58" s="18"/>
      <c r="E58" s="18"/>
      <c r="F58" s="18"/>
      <c r="G58" s="18"/>
      <c r="H58" s="18"/>
      <c r="I58" s="18"/>
    </row>
    <row r="59" spans="1:9" ht="12.75">
      <c r="A59" s="26" t="s">
        <v>40</v>
      </c>
      <c r="B59" s="2"/>
      <c r="C59" s="2"/>
      <c r="D59" s="2"/>
      <c r="E59" s="2"/>
      <c r="F59" s="2"/>
      <c r="G59" s="2"/>
      <c r="H59" s="2"/>
      <c r="I59" s="2"/>
    </row>
    <row r="60" spans="1:9" ht="12.75">
      <c r="A60" s="26" t="s">
        <v>107</v>
      </c>
      <c r="C60" s="45">
        <f>(C53-D53)/SUM(B53:E53)</f>
        <v>0.13636363636363635</v>
      </c>
      <c r="D60" s="4"/>
      <c r="E60" s="4"/>
      <c r="F60" s="4"/>
      <c r="G60" s="45">
        <f>(G53-H53)/SUM(F53:I53)</f>
        <v>0.041666666666666664</v>
      </c>
      <c r="H60" s="2"/>
      <c r="I60" s="2"/>
    </row>
  </sheetData>
  <sheetProtection/>
  <mergeCells count="3">
    <mergeCell ref="B3:E3"/>
    <mergeCell ref="F3:I3"/>
    <mergeCell ref="K3:L3"/>
  </mergeCells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48"/>
  <sheetViews>
    <sheetView workbookViewId="0" topLeftCell="BW1">
      <selection activeCell="A7" sqref="A7:A19"/>
    </sheetView>
  </sheetViews>
  <sheetFormatPr defaultColWidth="11.00390625" defaultRowHeight="12.75"/>
  <sheetData>
    <row r="1" ht="12.75">
      <c r="B1" s="1" t="s">
        <v>95</v>
      </c>
    </row>
    <row r="3" spans="1:12" ht="12.75">
      <c r="A3" s="6" t="s">
        <v>32</v>
      </c>
      <c r="B3" s="101" t="s">
        <v>33</v>
      </c>
      <c r="C3" s="102"/>
      <c r="D3" s="102"/>
      <c r="E3" s="103"/>
      <c r="F3" s="101" t="s">
        <v>34</v>
      </c>
      <c r="G3" s="102"/>
      <c r="H3" s="102"/>
      <c r="I3" s="103"/>
      <c r="K3" s="111" t="s">
        <v>87</v>
      </c>
      <c r="L3" s="112"/>
    </row>
    <row r="4" spans="1:12" ht="12.75">
      <c r="A4" s="19"/>
      <c r="B4" s="27" t="s">
        <v>35</v>
      </c>
      <c r="C4" s="27" t="s">
        <v>37</v>
      </c>
      <c r="D4" s="27" t="s">
        <v>38</v>
      </c>
      <c r="E4" s="27" t="s">
        <v>36</v>
      </c>
      <c r="F4" s="27" t="s">
        <v>35</v>
      </c>
      <c r="G4" s="27" t="s">
        <v>37</v>
      </c>
      <c r="H4" s="27" t="s">
        <v>38</v>
      </c>
      <c r="I4" s="27" t="s">
        <v>36</v>
      </c>
      <c r="K4" s="39" t="s">
        <v>88</v>
      </c>
      <c r="L4" s="40" t="s">
        <v>89</v>
      </c>
    </row>
    <row r="5" spans="1:12" ht="12.75">
      <c r="A5" s="19">
        <v>1</v>
      </c>
      <c r="B5" s="29">
        <v>1</v>
      </c>
      <c r="C5" s="28"/>
      <c r="D5" s="28"/>
      <c r="E5" s="30"/>
      <c r="F5" s="10"/>
      <c r="G5" s="10"/>
      <c r="H5" s="20"/>
      <c r="I5" s="20"/>
      <c r="K5" s="29"/>
      <c r="L5" s="37"/>
    </row>
    <row r="6" spans="1:12" ht="12.75">
      <c r="A6" s="19">
        <f aca="true" t="shared" si="0" ref="A6:A19">A5+1</f>
        <v>2</v>
      </c>
      <c r="B6" s="29"/>
      <c r="C6" s="28"/>
      <c r="D6" s="28"/>
      <c r="E6" s="30">
        <v>1</v>
      </c>
      <c r="F6" s="22"/>
      <c r="G6" s="22"/>
      <c r="H6" s="22"/>
      <c r="I6" s="22"/>
      <c r="K6" s="29"/>
      <c r="L6" s="37"/>
    </row>
    <row r="7" spans="1:12" ht="12.75">
      <c r="A7" s="19">
        <f t="shared" si="0"/>
        <v>3</v>
      </c>
      <c r="B7" s="29">
        <v>1</v>
      </c>
      <c r="C7" s="28"/>
      <c r="D7" s="28"/>
      <c r="E7" s="30"/>
      <c r="F7" s="22"/>
      <c r="G7" s="22"/>
      <c r="H7" s="22"/>
      <c r="I7" s="22"/>
      <c r="K7" s="29"/>
      <c r="L7" s="37"/>
    </row>
    <row r="8" spans="1:12" ht="12.75">
      <c r="A8" s="19">
        <f t="shared" si="0"/>
        <v>4</v>
      </c>
      <c r="B8" s="29"/>
      <c r="C8" s="28">
        <v>1</v>
      </c>
      <c r="D8" s="28"/>
      <c r="E8" s="30"/>
      <c r="F8" s="22"/>
      <c r="G8" s="22"/>
      <c r="H8" s="22"/>
      <c r="I8" s="22"/>
      <c r="K8" s="29"/>
      <c r="L8" s="37"/>
    </row>
    <row r="9" spans="1:12" ht="12.75">
      <c r="A9" s="19">
        <f t="shared" si="0"/>
        <v>5</v>
      </c>
      <c r="B9" s="29"/>
      <c r="C9" s="28">
        <v>1</v>
      </c>
      <c r="D9" s="28"/>
      <c r="E9" s="30"/>
      <c r="F9" s="22"/>
      <c r="G9" s="22"/>
      <c r="H9" s="22"/>
      <c r="I9" s="22"/>
      <c r="K9" s="29"/>
      <c r="L9" s="37"/>
    </row>
    <row r="10" spans="1:12" ht="12.75">
      <c r="A10" s="19">
        <f t="shared" si="0"/>
        <v>6</v>
      </c>
      <c r="B10" s="29"/>
      <c r="C10" s="28">
        <v>1</v>
      </c>
      <c r="D10" s="28"/>
      <c r="E10" s="30"/>
      <c r="F10" s="22"/>
      <c r="G10" s="22"/>
      <c r="H10" s="22"/>
      <c r="I10" s="22"/>
      <c r="K10" s="29"/>
      <c r="L10" s="37"/>
    </row>
    <row r="11" spans="1:12" ht="12.75">
      <c r="A11" s="19">
        <f t="shared" si="0"/>
        <v>7</v>
      </c>
      <c r="B11" s="29">
        <v>1</v>
      </c>
      <c r="C11" s="28"/>
      <c r="D11" s="28"/>
      <c r="E11" s="30"/>
      <c r="F11" s="22"/>
      <c r="G11" s="22"/>
      <c r="H11" s="22"/>
      <c r="I11" s="22"/>
      <c r="K11" s="29"/>
      <c r="L11" s="37"/>
    </row>
    <row r="12" spans="1:12" ht="12.75">
      <c r="A12" s="19">
        <f t="shared" si="0"/>
        <v>8</v>
      </c>
      <c r="B12" s="29"/>
      <c r="C12" s="28"/>
      <c r="D12" s="28">
        <v>1</v>
      </c>
      <c r="E12" s="30"/>
      <c r="F12" s="22"/>
      <c r="G12" s="22"/>
      <c r="H12" s="22"/>
      <c r="I12" s="22"/>
      <c r="K12" s="29"/>
      <c r="L12" s="37"/>
    </row>
    <row r="13" spans="1:12" ht="12.75">
      <c r="A13" s="19">
        <f t="shared" si="0"/>
        <v>9</v>
      </c>
      <c r="B13" s="29">
        <v>1</v>
      </c>
      <c r="C13" s="28"/>
      <c r="D13" s="28"/>
      <c r="E13" s="30"/>
      <c r="F13" s="22"/>
      <c r="G13" s="22"/>
      <c r="H13" s="22"/>
      <c r="I13" s="22"/>
      <c r="K13" s="29"/>
      <c r="L13" s="37">
        <v>1</v>
      </c>
    </row>
    <row r="14" spans="1:12" ht="12.75">
      <c r="A14" s="19">
        <f t="shared" si="0"/>
        <v>10</v>
      </c>
      <c r="B14" s="29"/>
      <c r="C14" s="28">
        <v>1</v>
      </c>
      <c r="D14" s="28"/>
      <c r="E14" s="30"/>
      <c r="F14" s="22"/>
      <c r="G14" s="22"/>
      <c r="H14" s="22"/>
      <c r="I14" s="22"/>
      <c r="K14" s="29"/>
      <c r="L14" s="37"/>
    </row>
    <row r="15" spans="1:12" ht="12.75">
      <c r="A15" s="19">
        <f t="shared" si="0"/>
        <v>11</v>
      </c>
      <c r="B15" s="29">
        <v>1</v>
      </c>
      <c r="C15" s="28"/>
      <c r="D15" s="28"/>
      <c r="E15" s="30"/>
      <c r="F15" s="22"/>
      <c r="G15" s="22"/>
      <c r="H15" s="22"/>
      <c r="I15" s="22"/>
      <c r="K15" s="29"/>
      <c r="L15" s="37"/>
    </row>
    <row r="16" spans="1:12" ht="12.75">
      <c r="A16" s="19">
        <f t="shared" si="0"/>
        <v>12</v>
      </c>
      <c r="B16" s="29">
        <v>1</v>
      </c>
      <c r="C16" s="28"/>
      <c r="D16" s="28"/>
      <c r="E16" s="30"/>
      <c r="F16" s="22"/>
      <c r="G16" s="22"/>
      <c r="H16" s="22"/>
      <c r="I16" s="22"/>
      <c r="K16" s="29">
        <v>1</v>
      </c>
      <c r="L16" s="37">
        <v>1</v>
      </c>
    </row>
    <row r="17" spans="1:12" ht="12.75">
      <c r="A17" s="19">
        <f t="shared" si="0"/>
        <v>13</v>
      </c>
      <c r="B17" s="29">
        <v>1</v>
      </c>
      <c r="C17" s="28"/>
      <c r="D17" s="28"/>
      <c r="E17" s="30"/>
      <c r="F17" s="22"/>
      <c r="G17" s="22"/>
      <c r="H17" s="22"/>
      <c r="I17" s="22"/>
      <c r="K17" s="29"/>
      <c r="L17" s="37"/>
    </row>
    <row r="18" spans="1:12" ht="12.75">
      <c r="A18" s="19">
        <f t="shared" si="0"/>
        <v>14</v>
      </c>
      <c r="B18" s="29">
        <v>1</v>
      </c>
      <c r="C18" s="22"/>
      <c r="D18" s="22"/>
      <c r="E18" s="30"/>
      <c r="F18" s="22"/>
      <c r="G18" s="22"/>
      <c r="H18" s="22"/>
      <c r="I18" s="22"/>
      <c r="K18" s="29">
        <v>1</v>
      </c>
      <c r="L18" s="37"/>
    </row>
    <row r="19" spans="1:12" ht="12.75">
      <c r="A19" s="19">
        <f t="shared" si="0"/>
        <v>15</v>
      </c>
      <c r="B19" s="29"/>
      <c r="C19" s="28">
        <v>1</v>
      </c>
      <c r="D19" s="28"/>
      <c r="E19" s="30"/>
      <c r="F19" s="22"/>
      <c r="G19" s="22"/>
      <c r="H19" s="22"/>
      <c r="I19" s="22"/>
      <c r="K19" s="29"/>
      <c r="L19" s="37"/>
    </row>
    <row r="20" spans="1:9" ht="12.75">
      <c r="A20" s="19"/>
      <c r="B20" s="22"/>
      <c r="C20" s="22"/>
      <c r="D20" s="22"/>
      <c r="E20" s="22"/>
      <c r="F20" s="22"/>
      <c r="G20" s="22"/>
      <c r="H20" s="22"/>
      <c r="I20" s="22"/>
    </row>
    <row r="21" spans="1:12" ht="12.75">
      <c r="A21" s="19">
        <v>1</v>
      </c>
      <c r="B21" s="22"/>
      <c r="C21" s="22"/>
      <c r="D21" s="22"/>
      <c r="E21" s="22"/>
      <c r="F21" s="29"/>
      <c r="G21" s="28"/>
      <c r="H21" s="24">
        <v>1</v>
      </c>
      <c r="I21" s="25"/>
      <c r="K21" s="29"/>
      <c r="L21" s="37"/>
    </row>
    <row r="22" spans="1:12" ht="12.75">
      <c r="A22" s="19">
        <f aca="true" t="shared" si="1" ref="A22:A39">A21+1</f>
        <v>2</v>
      </c>
      <c r="B22" s="22"/>
      <c r="C22" s="22"/>
      <c r="D22" s="22"/>
      <c r="E22" s="22"/>
      <c r="F22" s="29"/>
      <c r="G22" s="28"/>
      <c r="H22" s="24"/>
      <c r="I22" s="25">
        <v>1</v>
      </c>
      <c r="K22" s="29"/>
      <c r="L22" s="37"/>
    </row>
    <row r="23" spans="1:12" ht="12.75">
      <c r="A23" s="19">
        <f t="shared" si="1"/>
        <v>3</v>
      </c>
      <c r="B23" s="22"/>
      <c r="C23" s="22"/>
      <c r="D23" s="22"/>
      <c r="E23" s="22"/>
      <c r="F23" s="29">
        <v>1</v>
      </c>
      <c r="G23" s="28"/>
      <c r="H23" s="24"/>
      <c r="I23" s="25"/>
      <c r="K23" s="29"/>
      <c r="L23" s="37"/>
    </row>
    <row r="24" spans="1:12" ht="12.75">
      <c r="A24" s="19">
        <f t="shared" si="1"/>
        <v>4</v>
      </c>
      <c r="B24" s="22"/>
      <c r="C24" s="22"/>
      <c r="D24" s="22"/>
      <c r="E24" s="22"/>
      <c r="F24" s="29">
        <v>1</v>
      </c>
      <c r="G24" s="28"/>
      <c r="H24" s="24"/>
      <c r="I24" s="25"/>
      <c r="K24" s="29"/>
      <c r="L24" s="37"/>
    </row>
    <row r="25" spans="1:12" ht="12.75">
      <c r="A25" s="19">
        <f t="shared" si="1"/>
        <v>5</v>
      </c>
      <c r="B25" s="22"/>
      <c r="C25" s="22"/>
      <c r="D25" s="22"/>
      <c r="E25" s="22"/>
      <c r="F25" s="29">
        <v>1</v>
      </c>
      <c r="G25" s="28"/>
      <c r="H25" s="24"/>
      <c r="I25" s="25"/>
      <c r="K25" s="29"/>
      <c r="L25" s="37"/>
    </row>
    <row r="26" spans="1:12" ht="12.75">
      <c r="A26" s="19">
        <f t="shared" si="1"/>
        <v>6</v>
      </c>
      <c r="B26" s="22"/>
      <c r="C26" s="22"/>
      <c r="D26" s="22"/>
      <c r="E26" s="22"/>
      <c r="F26" s="29"/>
      <c r="G26" s="28">
        <v>1</v>
      </c>
      <c r="H26" s="24"/>
      <c r="I26" s="25"/>
      <c r="K26" s="29"/>
      <c r="L26" s="37"/>
    </row>
    <row r="27" spans="1:12" ht="12.75">
      <c r="A27" s="19">
        <f t="shared" si="1"/>
        <v>7</v>
      </c>
      <c r="B27" s="22"/>
      <c r="C27" s="22"/>
      <c r="D27" s="22"/>
      <c r="E27" s="22"/>
      <c r="F27" s="29">
        <v>1</v>
      </c>
      <c r="G27" s="28"/>
      <c r="H27" s="24"/>
      <c r="I27" s="25"/>
      <c r="K27" s="29"/>
      <c r="L27" s="37">
        <v>1</v>
      </c>
    </row>
    <row r="28" spans="1:12" ht="12.75">
      <c r="A28" s="19">
        <f t="shared" si="1"/>
        <v>8</v>
      </c>
      <c r="B28" s="22"/>
      <c r="C28" s="22"/>
      <c r="D28" s="22"/>
      <c r="E28" s="22"/>
      <c r="F28" s="29">
        <v>1</v>
      </c>
      <c r="G28" s="28"/>
      <c r="H28" s="24"/>
      <c r="I28" s="25"/>
      <c r="K28" s="29">
        <v>1</v>
      </c>
      <c r="L28" s="37"/>
    </row>
    <row r="29" spans="1:12" ht="12.75">
      <c r="A29" s="19">
        <f t="shared" si="1"/>
        <v>9</v>
      </c>
      <c r="B29" s="22"/>
      <c r="C29" s="22"/>
      <c r="D29" s="22"/>
      <c r="E29" s="22"/>
      <c r="F29" s="29">
        <v>1</v>
      </c>
      <c r="G29" s="28"/>
      <c r="H29" s="24"/>
      <c r="I29" s="25"/>
      <c r="K29" s="29"/>
      <c r="L29" s="37"/>
    </row>
    <row r="30" spans="1:12" ht="12.75">
      <c r="A30" s="19">
        <f t="shared" si="1"/>
        <v>10</v>
      </c>
      <c r="B30" s="22"/>
      <c r="C30" s="22"/>
      <c r="D30" s="22"/>
      <c r="E30" s="22"/>
      <c r="F30" s="29"/>
      <c r="G30" s="28">
        <v>1</v>
      </c>
      <c r="H30" s="24"/>
      <c r="I30" s="25"/>
      <c r="K30" s="29"/>
      <c r="L30" s="37"/>
    </row>
    <row r="31" spans="1:12" ht="12.75">
      <c r="A31" s="19">
        <f t="shared" si="1"/>
        <v>11</v>
      </c>
      <c r="B31" s="22"/>
      <c r="C31" s="22"/>
      <c r="D31" s="22"/>
      <c r="E31" s="22"/>
      <c r="F31" s="29"/>
      <c r="G31" s="28"/>
      <c r="H31" s="24"/>
      <c r="I31" s="25">
        <v>1</v>
      </c>
      <c r="K31" s="29"/>
      <c r="L31" s="37"/>
    </row>
    <row r="32" spans="1:12" ht="12.75">
      <c r="A32" s="19">
        <f t="shared" si="1"/>
        <v>12</v>
      </c>
      <c r="B32" s="22"/>
      <c r="C32" s="22"/>
      <c r="D32" s="22"/>
      <c r="E32" s="22"/>
      <c r="F32" s="29">
        <v>1</v>
      </c>
      <c r="G32" s="28"/>
      <c r="H32" s="24"/>
      <c r="I32" s="25"/>
      <c r="K32" s="29"/>
      <c r="L32" s="37"/>
    </row>
    <row r="33" spans="1:12" ht="12.75">
      <c r="A33" s="19">
        <f t="shared" si="1"/>
        <v>13</v>
      </c>
      <c r="B33" s="22"/>
      <c r="C33" s="22"/>
      <c r="D33" s="22"/>
      <c r="E33" s="22"/>
      <c r="F33" s="29">
        <v>1</v>
      </c>
      <c r="G33" s="28"/>
      <c r="H33" s="24"/>
      <c r="I33" s="25"/>
      <c r="K33" s="29"/>
      <c r="L33" s="37"/>
    </row>
    <row r="34" spans="1:12" ht="12.75">
      <c r="A34" s="19">
        <f t="shared" si="1"/>
        <v>14</v>
      </c>
      <c r="B34" s="22"/>
      <c r="C34" s="22"/>
      <c r="D34" s="22"/>
      <c r="E34" s="22"/>
      <c r="F34" s="29">
        <v>1</v>
      </c>
      <c r="G34" s="28"/>
      <c r="H34" s="24"/>
      <c r="I34" s="25"/>
      <c r="K34" s="29">
        <v>1</v>
      </c>
      <c r="L34" s="37">
        <v>1</v>
      </c>
    </row>
    <row r="35" spans="1:12" ht="12.75">
      <c r="A35" s="19">
        <f t="shared" si="1"/>
        <v>15</v>
      </c>
      <c r="B35" s="22"/>
      <c r="C35" s="22"/>
      <c r="D35" s="22"/>
      <c r="E35" s="22"/>
      <c r="F35" s="29">
        <v>1</v>
      </c>
      <c r="G35" s="28"/>
      <c r="H35" s="24"/>
      <c r="I35" s="25"/>
      <c r="K35" s="29"/>
      <c r="L35" s="37">
        <v>1</v>
      </c>
    </row>
    <row r="36" spans="1:12" ht="12.75">
      <c r="A36" s="19">
        <f t="shared" si="1"/>
        <v>16</v>
      </c>
      <c r="B36" s="22"/>
      <c r="C36" s="22"/>
      <c r="D36" s="22"/>
      <c r="E36" s="22"/>
      <c r="F36" s="29">
        <v>1</v>
      </c>
      <c r="G36" s="28"/>
      <c r="H36" s="24"/>
      <c r="I36" s="25"/>
      <c r="K36" s="29">
        <v>1</v>
      </c>
      <c r="L36" s="37"/>
    </row>
    <row r="37" spans="1:12" ht="12.75">
      <c r="A37" s="19">
        <f t="shared" si="1"/>
        <v>17</v>
      </c>
      <c r="B37" s="22"/>
      <c r="C37" s="22"/>
      <c r="D37" s="22"/>
      <c r="E37" s="22"/>
      <c r="F37" s="29"/>
      <c r="G37" s="28">
        <v>1</v>
      </c>
      <c r="H37" s="24"/>
      <c r="I37" s="25"/>
      <c r="K37" s="29"/>
      <c r="L37" s="37"/>
    </row>
    <row r="38" spans="1:12" ht="12.75">
      <c r="A38" s="19">
        <f t="shared" si="1"/>
        <v>18</v>
      </c>
      <c r="B38" s="22"/>
      <c r="C38" s="22"/>
      <c r="D38" s="22"/>
      <c r="E38" s="22"/>
      <c r="F38" s="29">
        <v>1</v>
      </c>
      <c r="G38" s="28"/>
      <c r="H38" s="24"/>
      <c r="I38" s="25"/>
      <c r="K38" s="29"/>
      <c r="L38" s="37"/>
    </row>
    <row r="39" spans="1:12" ht="12.75">
      <c r="A39" s="19">
        <f t="shared" si="1"/>
        <v>19</v>
      </c>
      <c r="B39" s="22"/>
      <c r="C39" s="22"/>
      <c r="D39" s="22"/>
      <c r="E39" s="22"/>
      <c r="F39" s="29">
        <v>1</v>
      </c>
      <c r="G39" s="28"/>
      <c r="H39" s="24"/>
      <c r="I39" s="25"/>
      <c r="K39" s="29"/>
      <c r="L39" s="37">
        <v>1</v>
      </c>
    </row>
    <row r="40" spans="1:9" ht="12.75">
      <c r="A40" s="6"/>
      <c r="B40" s="4"/>
      <c r="C40" s="4"/>
      <c r="D40" s="4"/>
      <c r="E40" s="4"/>
      <c r="F40" s="4"/>
      <c r="G40" s="4"/>
      <c r="H40" s="4"/>
      <c r="I40" s="4"/>
    </row>
    <row r="41" spans="1:12" ht="12.75">
      <c r="A41" s="34" t="s">
        <v>39</v>
      </c>
      <c r="B41" s="4">
        <f aca="true" t="shared" si="2" ref="B41:I41">SUM(B5:B39)</f>
        <v>8</v>
      </c>
      <c r="C41" s="4">
        <f t="shared" si="2"/>
        <v>5</v>
      </c>
      <c r="D41" s="4">
        <f t="shared" si="2"/>
        <v>1</v>
      </c>
      <c r="E41" s="4">
        <f t="shared" si="2"/>
        <v>1</v>
      </c>
      <c r="F41" s="4">
        <f t="shared" si="2"/>
        <v>13</v>
      </c>
      <c r="G41" s="4">
        <f t="shared" si="2"/>
        <v>3</v>
      </c>
      <c r="H41" s="4">
        <f t="shared" si="2"/>
        <v>1</v>
      </c>
      <c r="I41" s="4">
        <f t="shared" si="2"/>
        <v>2</v>
      </c>
      <c r="K41" s="4">
        <f>SUM(K5:K39)</f>
        <v>5</v>
      </c>
      <c r="L41" s="4">
        <f>SUM(L5:L39)</f>
        <v>6</v>
      </c>
    </row>
    <row r="42" spans="1:9" ht="12.75">
      <c r="A42" s="35"/>
      <c r="B42" s="18">
        <f>B41/SUM($B$41:$E$41)</f>
        <v>0.5333333333333333</v>
      </c>
      <c r="C42" s="18">
        <f>C41/SUM($B$41:$E$41)</f>
        <v>0.3333333333333333</v>
      </c>
      <c r="D42" s="18">
        <f>D41/SUM($B$41:$E$41)</f>
        <v>0.06666666666666667</v>
      </c>
      <c r="E42" s="18">
        <f>E41/SUM($B$41:$E$41)</f>
        <v>0.06666666666666667</v>
      </c>
      <c r="F42" s="18">
        <f>F41/SUM($F$41:$I$41)</f>
        <v>0.6842105263157895</v>
      </c>
      <c r="G42" s="18">
        <f>G41/SUM($F$41:$I$41)</f>
        <v>0.15789473684210525</v>
      </c>
      <c r="H42" s="18">
        <f>H41/SUM($F$41:$I$41)</f>
        <v>0.05263157894736842</v>
      </c>
      <c r="I42" s="18">
        <f>I41/SUM($F$41:$I$41)</f>
        <v>0.10526315789473684</v>
      </c>
    </row>
    <row r="43" spans="1:9" ht="12.75">
      <c r="A43" s="35"/>
      <c r="B43" s="18"/>
      <c r="C43" s="18"/>
      <c r="D43" s="18"/>
      <c r="E43" s="18"/>
      <c r="F43" s="18"/>
      <c r="G43" s="18"/>
      <c r="H43" s="18"/>
      <c r="I43" s="18"/>
    </row>
    <row r="44" spans="1:9" ht="12.75">
      <c r="A44" s="26" t="s">
        <v>58</v>
      </c>
      <c r="B44" s="18"/>
      <c r="C44" s="2"/>
      <c r="D44" s="18"/>
      <c r="E44" s="18"/>
      <c r="F44" s="18"/>
      <c r="G44" s="2"/>
      <c r="H44" s="18"/>
      <c r="I44" s="18"/>
    </row>
    <row r="45" spans="1:9" ht="12.75">
      <c r="A45" s="26" t="s">
        <v>114</v>
      </c>
      <c r="B45" s="18"/>
      <c r="C45" s="4">
        <f>SUM(B41:E41)</f>
        <v>15</v>
      </c>
      <c r="D45" s="18"/>
      <c r="E45" s="18"/>
      <c r="F45" s="18"/>
      <c r="G45" s="4">
        <f>SUM(F41:I41)</f>
        <v>19</v>
      </c>
      <c r="H45" s="18"/>
      <c r="I45" s="18"/>
    </row>
    <row r="46" spans="1:9" ht="12.75">
      <c r="A46" s="35"/>
      <c r="B46" s="18"/>
      <c r="C46" s="18"/>
      <c r="D46" s="18"/>
      <c r="E46" s="18"/>
      <c r="F46" s="18"/>
      <c r="G46" s="18"/>
      <c r="H46" s="18"/>
      <c r="I46" s="18"/>
    </row>
    <row r="47" spans="1:9" ht="12.75">
      <c r="A47" s="26" t="s">
        <v>40</v>
      </c>
      <c r="B47" s="2"/>
      <c r="C47" s="2"/>
      <c r="D47" s="2"/>
      <c r="E47" s="2"/>
      <c r="F47" s="2"/>
      <c r="G47" s="2"/>
      <c r="H47" s="2"/>
      <c r="I47" s="2"/>
    </row>
    <row r="48" spans="1:9" ht="12.75">
      <c r="A48" s="26" t="s">
        <v>107</v>
      </c>
      <c r="C48" s="45">
        <f>(C41-D41)/SUM(B41:E41)</f>
        <v>0.26666666666666666</v>
      </c>
      <c r="D48" s="4"/>
      <c r="E48" s="4"/>
      <c r="F48" s="4"/>
      <c r="G48" s="45">
        <f>(G41-H41)/SUM(F41:I41)</f>
        <v>0.10526315789473684</v>
      </c>
      <c r="H48" s="2"/>
      <c r="I48" s="2"/>
    </row>
  </sheetData>
  <sheetProtection/>
  <mergeCells count="3">
    <mergeCell ref="B3:E3"/>
    <mergeCell ref="F3:I3"/>
    <mergeCell ref="K3:L3"/>
  </mergeCell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L39"/>
  <sheetViews>
    <sheetView workbookViewId="0" topLeftCell="A1">
      <selection activeCell="A7" sqref="A7:A22"/>
    </sheetView>
  </sheetViews>
  <sheetFormatPr defaultColWidth="11.00390625" defaultRowHeight="12.75"/>
  <sheetData>
    <row r="1" ht="12.75">
      <c r="B1" s="1" t="s">
        <v>98</v>
      </c>
    </row>
    <row r="3" spans="1:12" ht="12.75">
      <c r="A3" s="6" t="s">
        <v>32</v>
      </c>
      <c r="B3" s="101" t="s">
        <v>33</v>
      </c>
      <c r="C3" s="102"/>
      <c r="D3" s="102"/>
      <c r="E3" s="103"/>
      <c r="F3" s="101" t="s">
        <v>34</v>
      </c>
      <c r="G3" s="102"/>
      <c r="H3" s="102"/>
      <c r="I3" s="103"/>
      <c r="K3" s="111" t="s">
        <v>87</v>
      </c>
      <c r="L3" s="112"/>
    </row>
    <row r="4" spans="1:12" ht="12.75">
      <c r="A4" s="19"/>
      <c r="B4" s="27" t="s">
        <v>35</v>
      </c>
      <c r="C4" s="27" t="s">
        <v>37</v>
      </c>
      <c r="D4" s="27" t="s">
        <v>38</v>
      </c>
      <c r="E4" s="27" t="s">
        <v>36</v>
      </c>
      <c r="F4" s="27" t="s">
        <v>35</v>
      </c>
      <c r="G4" s="27" t="s">
        <v>37</v>
      </c>
      <c r="H4" s="27" t="s">
        <v>38</v>
      </c>
      <c r="I4" s="27" t="s">
        <v>36</v>
      </c>
      <c r="K4" s="39" t="s">
        <v>88</v>
      </c>
      <c r="L4" s="40" t="s">
        <v>89</v>
      </c>
    </row>
    <row r="5" spans="1:12" ht="12.75">
      <c r="A5" s="19">
        <v>1</v>
      </c>
      <c r="B5" s="29">
        <v>1</v>
      </c>
      <c r="C5" s="28"/>
      <c r="D5" s="28"/>
      <c r="E5" s="30"/>
      <c r="F5" s="10"/>
      <c r="G5" s="10"/>
      <c r="H5" s="20"/>
      <c r="I5" s="20"/>
      <c r="K5" s="29">
        <v>1</v>
      </c>
      <c r="L5" s="37"/>
    </row>
    <row r="6" spans="1:12" ht="12.75">
      <c r="A6" s="19">
        <f aca="true" t="shared" si="0" ref="A6:A22">A5+1</f>
        <v>2</v>
      </c>
      <c r="B6" s="29">
        <v>1</v>
      </c>
      <c r="C6" s="28"/>
      <c r="D6" s="28"/>
      <c r="E6" s="30"/>
      <c r="F6" s="22"/>
      <c r="G6" s="22"/>
      <c r="H6" s="22"/>
      <c r="I6" s="22"/>
      <c r="K6" s="29">
        <v>1</v>
      </c>
      <c r="L6" s="37">
        <v>1</v>
      </c>
    </row>
    <row r="7" spans="1:12" ht="12.75">
      <c r="A7" s="19">
        <f t="shared" si="0"/>
        <v>3</v>
      </c>
      <c r="B7" s="29"/>
      <c r="C7" s="28"/>
      <c r="D7" s="28">
        <v>1</v>
      </c>
      <c r="E7" s="30"/>
      <c r="F7" s="22"/>
      <c r="G7" s="22"/>
      <c r="H7" s="22"/>
      <c r="I7" s="22"/>
      <c r="K7" s="29"/>
      <c r="L7" s="37"/>
    </row>
    <row r="8" spans="1:12" ht="12.75">
      <c r="A8" s="19">
        <f t="shared" si="0"/>
        <v>4</v>
      </c>
      <c r="B8" s="29"/>
      <c r="C8" s="28">
        <v>1</v>
      </c>
      <c r="D8" s="28"/>
      <c r="E8" s="30"/>
      <c r="F8" s="22"/>
      <c r="G8" s="22"/>
      <c r="H8" s="22"/>
      <c r="I8" s="22"/>
      <c r="K8" s="29"/>
      <c r="L8" s="37"/>
    </row>
    <row r="9" spans="1:12" ht="12.75">
      <c r="A9" s="19">
        <f t="shared" si="0"/>
        <v>5</v>
      </c>
      <c r="B9" s="29">
        <v>1</v>
      </c>
      <c r="C9" s="28"/>
      <c r="D9" s="28"/>
      <c r="E9" s="30"/>
      <c r="F9" s="22"/>
      <c r="G9" s="22"/>
      <c r="H9" s="22"/>
      <c r="I9" s="22"/>
      <c r="K9" s="29"/>
      <c r="L9" s="37"/>
    </row>
    <row r="10" spans="1:12" ht="12.75">
      <c r="A10" s="19">
        <f t="shared" si="0"/>
        <v>6</v>
      </c>
      <c r="B10" s="29">
        <v>1</v>
      </c>
      <c r="C10" s="28"/>
      <c r="D10" s="28"/>
      <c r="E10" s="30"/>
      <c r="F10" s="22"/>
      <c r="G10" s="22"/>
      <c r="H10" s="22"/>
      <c r="I10" s="22"/>
      <c r="K10" s="29"/>
      <c r="L10" s="37"/>
    </row>
    <row r="11" spans="1:12" ht="12.75">
      <c r="A11" s="19">
        <f t="shared" si="0"/>
        <v>7</v>
      </c>
      <c r="B11" s="29">
        <v>1</v>
      </c>
      <c r="C11" s="28"/>
      <c r="D11" s="28"/>
      <c r="E11" s="30"/>
      <c r="F11" s="22"/>
      <c r="G11" s="22"/>
      <c r="H11" s="22"/>
      <c r="I11" s="22"/>
      <c r="K11" s="29"/>
      <c r="L11" s="37">
        <v>1</v>
      </c>
    </row>
    <row r="12" spans="1:12" ht="12.75">
      <c r="A12" s="19">
        <f t="shared" si="0"/>
        <v>8</v>
      </c>
      <c r="B12" s="29">
        <v>1</v>
      </c>
      <c r="C12" s="28"/>
      <c r="D12" s="28"/>
      <c r="E12" s="30"/>
      <c r="F12" s="22"/>
      <c r="G12" s="22"/>
      <c r="H12" s="22"/>
      <c r="I12" s="22"/>
      <c r="K12" s="29"/>
      <c r="L12" s="37"/>
    </row>
    <row r="13" spans="1:12" ht="12.75">
      <c r="A13" s="19">
        <f t="shared" si="0"/>
        <v>9</v>
      </c>
      <c r="B13" s="29">
        <v>1</v>
      </c>
      <c r="C13" s="28"/>
      <c r="D13" s="28"/>
      <c r="E13" s="30"/>
      <c r="F13" s="22"/>
      <c r="G13" s="22"/>
      <c r="H13" s="22"/>
      <c r="I13" s="22"/>
      <c r="K13" s="29">
        <v>1</v>
      </c>
      <c r="L13" s="37">
        <v>1</v>
      </c>
    </row>
    <row r="14" spans="1:12" ht="12.75">
      <c r="A14" s="19">
        <f t="shared" si="0"/>
        <v>10</v>
      </c>
      <c r="B14" s="29">
        <v>1</v>
      </c>
      <c r="C14" s="28"/>
      <c r="D14" s="28"/>
      <c r="E14" s="30"/>
      <c r="F14" s="22"/>
      <c r="G14" s="22"/>
      <c r="H14" s="22"/>
      <c r="I14" s="22"/>
      <c r="K14" s="29"/>
      <c r="L14" s="37"/>
    </row>
    <row r="15" spans="1:12" ht="12.75">
      <c r="A15" s="19">
        <f t="shared" si="0"/>
        <v>11</v>
      </c>
      <c r="B15" s="29"/>
      <c r="C15" s="28"/>
      <c r="D15" s="28">
        <v>1</v>
      </c>
      <c r="E15" s="30"/>
      <c r="F15" s="22"/>
      <c r="G15" s="22"/>
      <c r="H15" s="22"/>
      <c r="I15" s="22"/>
      <c r="K15" s="29"/>
      <c r="L15" s="37"/>
    </row>
    <row r="16" spans="1:12" ht="12.75">
      <c r="A16" s="19">
        <f t="shared" si="0"/>
        <v>12</v>
      </c>
      <c r="B16" s="29">
        <v>1</v>
      </c>
      <c r="C16" s="28"/>
      <c r="D16" s="28"/>
      <c r="E16" s="30"/>
      <c r="F16" s="22"/>
      <c r="G16" s="22"/>
      <c r="H16" s="22"/>
      <c r="I16" s="22"/>
      <c r="K16" s="29">
        <v>1</v>
      </c>
      <c r="L16" s="37">
        <v>1</v>
      </c>
    </row>
    <row r="17" spans="1:12" ht="12.75">
      <c r="A17" s="19">
        <f t="shared" si="0"/>
        <v>13</v>
      </c>
      <c r="B17" s="29"/>
      <c r="C17" s="28">
        <v>1</v>
      </c>
      <c r="D17" s="28"/>
      <c r="E17" s="30"/>
      <c r="F17" s="22"/>
      <c r="G17" s="22"/>
      <c r="H17" s="22"/>
      <c r="I17" s="22"/>
      <c r="K17" s="29"/>
      <c r="L17" s="37"/>
    </row>
    <row r="18" spans="1:12" ht="12.75">
      <c r="A18" s="19">
        <f t="shared" si="0"/>
        <v>14</v>
      </c>
      <c r="B18" s="29"/>
      <c r="C18" s="28">
        <v>1</v>
      </c>
      <c r="D18" s="28"/>
      <c r="E18" s="30"/>
      <c r="F18" s="22"/>
      <c r="G18" s="22"/>
      <c r="H18" s="22"/>
      <c r="I18" s="22"/>
      <c r="K18" s="29"/>
      <c r="L18" s="37"/>
    </row>
    <row r="19" spans="1:12" ht="12.75">
      <c r="A19" s="19">
        <f t="shared" si="0"/>
        <v>15</v>
      </c>
      <c r="B19" s="29"/>
      <c r="C19" s="28">
        <v>1</v>
      </c>
      <c r="D19" s="28"/>
      <c r="E19" s="30"/>
      <c r="F19" s="22"/>
      <c r="G19" s="22"/>
      <c r="H19" s="22"/>
      <c r="I19" s="22"/>
      <c r="K19" s="29"/>
      <c r="L19" s="37"/>
    </row>
    <row r="20" spans="1:12" ht="12.75">
      <c r="A20" s="19">
        <f t="shared" si="0"/>
        <v>16</v>
      </c>
      <c r="B20" s="29">
        <v>1</v>
      </c>
      <c r="C20" s="28"/>
      <c r="D20" s="28"/>
      <c r="E20" s="30"/>
      <c r="F20" s="22"/>
      <c r="G20" s="22"/>
      <c r="H20" s="22"/>
      <c r="I20" s="22"/>
      <c r="K20" s="29"/>
      <c r="L20" s="37">
        <v>1</v>
      </c>
    </row>
    <row r="21" spans="1:12" ht="12.75">
      <c r="A21" s="19">
        <f t="shared" si="0"/>
        <v>17</v>
      </c>
      <c r="B21" s="29"/>
      <c r="C21" s="28"/>
      <c r="D21" s="28"/>
      <c r="E21" s="30">
        <v>1</v>
      </c>
      <c r="F21" s="22"/>
      <c r="G21" s="22"/>
      <c r="H21" s="22"/>
      <c r="I21" s="22"/>
      <c r="K21" s="29"/>
      <c r="L21" s="37"/>
    </row>
    <row r="22" spans="1:12" ht="12.75">
      <c r="A22" s="19">
        <f t="shared" si="0"/>
        <v>18</v>
      </c>
      <c r="B22" s="29"/>
      <c r="C22" s="28"/>
      <c r="D22" s="28">
        <v>1</v>
      </c>
      <c r="E22" s="30"/>
      <c r="F22" s="22"/>
      <c r="G22" s="22"/>
      <c r="H22" s="22"/>
      <c r="I22" s="22"/>
      <c r="K22" s="29"/>
      <c r="L22" s="37"/>
    </row>
    <row r="23" spans="1:9" ht="12.75">
      <c r="A23" s="19"/>
      <c r="B23" s="22"/>
      <c r="C23" s="22"/>
      <c r="D23" s="22"/>
      <c r="E23" s="22"/>
      <c r="F23" s="22"/>
      <c r="G23" s="22"/>
      <c r="H23" s="22"/>
      <c r="I23" s="22"/>
    </row>
    <row r="24" spans="1:12" ht="12.75">
      <c r="A24" s="19">
        <v>1</v>
      </c>
      <c r="B24" s="22"/>
      <c r="C24" s="22"/>
      <c r="D24" s="22"/>
      <c r="E24" s="22"/>
      <c r="F24" s="29"/>
      <c r="G24" s="28">
        <v>1</v>
      </c>
      <c r="H24" s="24"/>
      <c r="I24" s="25"/>
      <c r="K24" s="29"/>
      <c r="L24" s="37"/>
    </row>
    <row r="25" spans="1:12" ht="12.75">
      <c r="A25" s="19">
        <f aca="true" t="shared" si="1" ref="A25:A30">A24+1</f>
        <v>2</v>
      </c>
      <c r="B25" s="22"/>
      <c r="C25" s="22"/>
      <c r="D25" s="22"/>
      <c r="E25" s="22"/>
      <c r="F25" s="29">
        <v>1</v>
      </c>
      <c r="G25" s="28"/>
      <c r="H25" s="24"/>
      <c r="I25" s="25"/>
      <c r="K25" s="29">
        <v>1</v>
      </c>
      <c r="L25" s="37">
        <v>1</v>
      </c>
    </row>
    <row r="26" spans="1:12" ht="12.75">
      <c r="A26" s="19">
        <f t="shared" si="1"/>
        <v>3</v>
      </c>
      <c r="B26" s="22"/>
      <c r="C26" s="22"/>
      <c r="D26" s="22"/>
      <c r="E26" s="22"/>
      <c r="F26" s="29">
        <v>1</v>
      </c>
      <c r="G26" s="28"/>
      <c r="H26" s="24"/>
      <c r="I26" s="25"/>
      <c r="K26" s="29"/>
      <c r="L26" s="37"/>
    </row>
    <row r="27" spans="1:12" ht="12.75">
      <c r="A27" s="19">
        <f t="shared" si="1"/>
        <v>4</v>
      </c>
      <c r="B27" s="22"/>
      <c r="C27" s="22"/>
      <c r="D27" s="22"/>
      <c r="E27" s="22"/>
      <c r="F27" s="29">
        <v>1</v>
      </c>
      <c r="G27" s="28"/>
      <c r="H27" s="24"/>
      <c r="I27" s="25"/>
      <c r="K27" s="29"/>
      <c r="L27" s="37">
        <v>1</v>
      </c>
    </row>
    <row r="28" spans="1:12" ht="12.75">
      <c r="A28" s="19">
        <f t="shared" si="1"/>
        <v>5</v>
      </c>
      <c r="B28" s="22"/>
      <c r="C28" s="22"/>
      <c r="D28" s="22"/>
      <c r="E28" s="22"/>
      <c r="F28" s="29"/>
      <c r="G28" s="28"/>
      <c r="H28" s="24">
        <v>1</v>
      </c>
      <c r="I28" s="25"/>
      <c r="K28" s="29"/>
      <c r="L28" s="37"/>
    </row>
    <row r="29" spans="1:12" ht="12.75">
      <c r="A29" s="19">
        <f t="shared" si="1"/>
        <v>6</v>
      </c>
      <c r="B29" s="22"/>
      <c r="C29" s="22"/>
      <c r="D29" s="22"/>
      <c r="E29" s="22"/>
      <c r="F29" s="29">
        <v>1</v>
      </c>
      <c r="G29" s="28"/>
      <c r="H29" s="24"/>
      <c r="I29" s="25"/>
      <c r="K29" s="29">
        <v>1</v>
      </c>
      <c r="L29" s="37">
        <v>1</v>
      </c>
    </row>
    <row r="30" spans="1:12" ht="12.75">
      <c r="A30" s="19">
        <f t="shared" si="1"/>
        <v>7</v>
      </c>
      <c r="B30" s="22"/>
      <c r="C30" s="22"/>
      <c r="D30" s="22"/>
      <c r="E30" s="22"/>
      <c r="F30" s="29">
        <v>1</v>
      </c>
      <c r="G30" s="28"/>
      <c r="H30" s="24"/>
      <c r="I30" s="25"/>
      <c r="K30" s="29">
        <v>1</v>
      </c>
      <c r="L30" s="37">
        <v>1</v>
      </c>
    </row>
    <row r="31" spans="1:9" ht="12.75">
      <c r="A31" s="6"/>
      <c r="B31" s="4"/>
      <c r="C31" s="4"/>
      <c r="D31" s="4"/>
      <c r="E31" s="4"/>
      <c r="F31" s="4"/>
      <c r="G31" s="4"/>
      <c r="H31" s="4"/>
      <c r="I31" s="4"/>
    </row>
    <row r="32" spans="1:12" ht="12.75">
      <c r="A32" s="34" t="s">
        <v>39</v>
      </c>
      <c r="B32" s="4">
        <f aca="true" t="shared" si="2" ref="B32:I32">SUM(B5:B30)</f>
        <v>10</v>
      </c>
      <c r="C32" s="4">
        <f t="shared" si="2"/>
        <v>4</v>
      </c>
      <c r="D32" s="4">
        <f t="shared" si="2"/>
        <v>3</v>
      </c>
      <c r="E32" s="4">
        <f t="shared" si="2"/>
        <v>1</v>
      </c>
      <c r="F32" s="4">
        <f t="shared" si="2"/>
        <v>5</v>
      </c>
      <c r="G32" s="4">
        <f t="shared" si="2"/>
        <v>1</v>
      </c>
      <c r="H32" s="4">
        <f t="shared" si="2"/>
        <v>1</v>
      </c>
      <c r="I32" s="4">
        <f t="shared" si="2"/>
        <v>0</v>
      </c>
      <c r="K32" s="4">
        <f>SUM(K5:K30)</f>
        <v>7</v>
      </c>
      <c r="L32" s="4">
        <f>SUM(L5:L30)</f>
        <v>9</v>
      </c>
    </row>
    <row r="33" spans="1:9" ht="12.75">
      <c r="A33" s="35"/>
      <c r="B33" s="18">
        <f>B32/SUM($B$32:$E$32)</f>
        <v>0.5555555555555556</v>
      </c>
      <c r="C33" s="18">
        <f>C32/SUM($B$32:$E$32)</f>
        <v>0.2222222222222222</v>
      </c>
      <c r="D33" s="18">
        <f>D32/SUM($B$32:$E$32)</f>
        <v>0.16666666666666666</v>
      </c>
      <c r="E33" s="18">
        <f>E32/SUM($B$32:$E$32)</f>
        <v>0.05555555555555555</v>
      </c>
      <c r="F33" s="18">
        <f>F32/SUM($F$32:$I$32)</f>
        <v>0.7142857142857143</v>
      </c>
      <c r="G33" s="18">
        <f>G32/SUM($F$32:$I$32)</f>
        <v>0.14285714285714285</v>
      </c>
      <c r="H33" s="18">
        <f>H32/SUM($F$32:$I$32)</f>
        <v>0.14285714285714285</v>
      </c>
      <c r="I33" s="18">
        <f>I32/SUM($F$32:$I$32)</f>
        <v>0</v>
      </c>
    </row>
    <row r="34" spans="1:9" ht="12.75">
      <c r="A34" s="35"/>
      <c r="B34" s="18"/>
      <c r="C34" s="18"/>
      <c r="D34" s="18"/>
      <c r="E34" s="18"/>
      <c r="F34" s="18"/>
      <c r="G34" s="18"/>
      <c r="H34" s="18"/>
      <c r="I34" s="18"/>
    </row>
    <row r="35" spans="1:9" ht="12.75">
      <c r="A35" s="26" t="s">
        <v>58</v>
      </c>
      <c r="B35" s="18"/>
      <c r="C35" s="2"/>
      <c r="D35" s="18"/>
      <c r="E35" s="18"/>
      <c r="F35" s="18"/>
      <c r="G35" s="2"/>
      <c r="H35" s="18"/>
      <c r="I35" s="18"/>
    </row>
    <row r="36" spans="1:9" ht="12.75">
      <c r="A36" s="26" t="s">
        <v>114</v>
      </c>
      <c r="B36" s="18"/>
      <c r="C36" s="4">
        <f>SUM(B32:E32)</f>
        <v>18</v>
      </c>
      <c r="D36" s="18"/>
      <c r="E36" s="18"/>
      <c r="F36" s="18"/>
      <c r="G36" s="4">
        <f>SUM(F32:I32)</f>
        <v>7</v>
      </c>
      <c r="H36" s="18"/>
      <c r="I36" s="18"/>
    </row>
    <row r="37" spans="1:9" ht="12.75">
      <c r="A37" s="35"/>
      <c r="B37" s="18"/>
      <c r="C37" s="18"/>
      <c r="D37" s="18"/>
      <c r="E37" s="18"/>
      <c r="F37" s="18"/>
      <c r="G37" s="18"/>
      <c r="H37" s="18"/>
      <c r="I37" s="18"/>
    </row>
    <row r="38" spans="1:9" ht="12.75">
      <c r="A38" s="26" t="s">
        <v>40</v>
      </c>
      <c r="B38" s="2"/>
      <c r="C38" s="2"/>
      <c r="D38" s="2"/>
      <c r="E38" s="2"/>
      <c r="F38" s="2"/>
      <c r="G38" s="2"/>
      <c r="H38" s="2"/>
      <c r="I38" s="2"/>
    </row>
    <row r="39" spans="1:9" ht="12.75">
      <c r="A39" s="26" t="s">
        <v>107</v>
      </c>
      <c r="C39" s="45">
        <f>(C32-D32)/SUM(B32:E32)</f>
        <v>0.05555555555555555</v>
      </c>
      <c r="D39" s="4"/>
      <c r="E39" s="4"/>
      <c r="F39" s="4"/>
      <c r="G39" s="45">
        <f>(G32-H32)/SUM(F32:I32)</f>
        <v>0</v>
      </c>
      <c r="H39" s="2"/>
      <c r="I39" s="2"/>
    </row>
  </sheetData>
  <sheetProtection/>
  <mergeCells count="3">
    <mergeCell ref="B3:E3"/>
    <mergeCell ref="F3:I3"/>
    <mergeCell ref="K3:L3"/>
  </mergeCells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O32"/>
  <sheetViews>
    <sheetView workbookViewId="0" topLeftCell="A1">
      <selection activeCell="A7" sqref="A7:A8"/>
    </sheetView>
  </sheetViews>
  <sheetFormatPr defaultColWidth="11.00390625" defaultRowHeight="12.75"/>
  <sheetData>
    <row r="1" ht="12.75">
      <c r="B1" s="1" t="s">
        <v>103</v>
      </c>
    </row>
    <row r="3" spans="1:12" ht="12.75">
      <c r="A3" s="6" t="s">
        <v>32</v>
      </c>
      <c r="B3" s="101" t="s">
        <v>33</v>
      </c>
      <c r="C3" s="102"/>
      <c r="D3" s="102"/>
      <c r="E3" s="103"/>
      <c r="F3" s="101" t="s">
        <v>34</v>
      </c>
      <c r="G3" s="102"/>
      <c r="H3" s="102"/>
      <c r="I3" s="103"/>
      <c r="K3" s="111" t="s">
        <v>87</v>
      </c>
      <c r="L3" s="112"/>
    </row>
    <row r="4" spans="1:12" ht="12.75">
      <c r="A4" s="19"/>
      <c r="B4" s="27" t="s">
        <v>35</v>
      </c>
      <c r="C4" s="27" t="s">
        <v>37</v>
      </c>
      <c r="D4" s="27" t="s">
        <v>38</v>
      </c>
      <c r="E4" s="27" t="s">
        <v>36</v>
      </c>
      <c r="F4" s="27" t="s">
        <v>35</v>
      </c>
      <c r="G4" s="27" t="s">
        <v>37</v>
      </c>
      <c r="H4" s="27" t="s">
        <v>38</v>
      </c>
      <c r="I4" s="27" t="s">
        <v>36</v>
      </c>
      <c r="K4" s="39" t="s">
        <v>88</v>
      </c>
      <c r="L4" s="40" t="s">
        <v>89</v>
      </c>
    </row>
    <row r="5" spans="1:12" ht="12.75">
      <c r="A5" s="19">
        <v>1</v>
      </c>
      <c r="B5" s="29">
        <v>1</v>
      </c>
      <c r="C5" s="28"/>
      <c r="D5" s="28"/>
      <c r="E5" s="30"/>
      <c r="F5" s="10"/>
      <c r="G5" s="10"/>
      <c r="H5" s="20"/>
      <c r="I5" s="20"/>
      <c r="K5" s="29">
        <v>1</v>
      </c>
      <c r="L5" s="37">
        <v>1</v>
      </c>
    </row>
    <row r="6" spans="1:12" ht="12.75">
      <c r="A6" s="19">
        <f>A5+1</f>
        <v>2</v>
      </c>
      <c r="B6" s="29">
        <v>1</v>
      </c>
      <c r="C6" s="28"/>
      <c r="D6" s="28"/>
      <c r="E6" s="30"/>
      <c r="F6" s="22"/>
      <c r="G6" s="22"/>
      <c r="H6" s="22"/>
      <c r="I6" s="22"/>
      <c r="K6" s="29"/>
      <c r="L6" s="37"/>
    </row>
    <row r="7" spans="1:12" ht="12.75">
      <c r="A7" s="19">
        <f>A6+1</f>
        <v>3</v>
      </c>
      <c r="B7" s="29"/>
      <c r="C7" s="28"/>
      <c r="D7" s="28"/>
      <c r="E7" s="30">
        <v>1</v>
      </c>
      <c r="F7" s="22"/>
      <c r="G7" s="22"/>
      <c r="H7" s="22"/>
      <c r="I7" s="22"/>
      <c r="K7" s="29"/>
      <c r="L7" s="37"/>
    </row>
    <row r="8" spans="1:12" ht="12.75">
      <c r="A8" s="19">
        <f>A7+1</f>
        <v>4</v>
      </c>
      <c r="B8" s="29">
        <v>1</v>
      </c>
      <c r="C8" s="28"/>
      <c r="D8" s="28"/>
      <c r="E8" s="30"/>
      <c r="F8" s="22"/>
      <c r="G8" s="22"/>
      <c r="H8" s="22"/>
      <c r="I8" s="22"/>
      <c r="K8" s="29"/>
      <c r="L8" s="37"/>
    </row>
    <row r="9" spans="1:9" ht="12.75">
      <c r="A9" s="19"/>
      <c r="B9" s="22"/>
      <c r="C9" s="22"/>
      <c r="D9" s="22"/>
      <c r="E9" s="22"/>
      <c r="F9" s="22"/>
      <c r="G9" s="22"/>
      <c r="H9" s="22"/>
      <c r="I9" s="22"/>
    </row>
    <row r="10" spans="1:12" ht="12.75">
      <c r="A10" s="19">
        <v>1</v>
      </c>
      <c r="B10" s="22"/>
      <c r="C10" s="22"/>
      <c r="D10" s="22"/>
      <c r="E10" s="22"/>
      <c r="F10" s="29">
        <v>1</v>
      </c>
      <c r="G10" s="28"/>
      <c r="H10" s="24"/>
      <c r="I10" s="25"/>
      <c r="K10" s="29"/>
      <c r="L10" s="37"/>
    </row>
    <row r="11" spans="1:12" ht="12.75">
      <c r="A11" s="19">
        <f aca="true" t="shared" si="0" ref="A11:A23">A10+1</f>
        <v>2</v>
      </c>
      <c r="B11" s="22"/>
      <c r="C11" s="22"/>
      <c r="D11" s="22"/>
      <c r="E11" s="22"/>
      <c r="F11" s="29">
        <v>1</v>
      </c>
      <c r="G11" s="28"/>
      <c r="H11" s="24"/>
      <c r="I11" s="25"/>
      <c r="K11" s="29"/>
      <c r="L11" s="37">
        <v>1</v>
      </c>
    </row>
    <row r="12" spans="1:12" ht="12.75">
      <c r="A12" s="19">
        <f t="shared" si="0"/>
        <v>3</v>
      </c>
      <c r="B12" s="22"/>
      <c r="C12" s="22"/>
      <c r="D12" s="22"/>
      <c r="E12" s="22"/>
      <c r="F12" s="29">
        <v>1</v>
      </c>
      <c r="G12" s="28"/>
      <c r="H12" s="24"/>
      <c r="I12" s="25"/>
      <c r="K12" s="29"/>
      <c r="L12" s="37"/>
    </row>
    <row r="13" spans="1:12" ht="12.75">
      <c r="A13" s="19">
        <f t="shared" si="0"/>
        <v>4</v>
      </c>
      <c r="B13" s="22"/>
      <c r="C13" s="22"/>
      <c r="D13" s="22"/>
      <c r="E13" s="22"/>
      <c r="F13" s="29">
        <v>1</v>
      </c>
      <c r="G13" s="28"/>
      <c r="H13" s="24"/>
      <c r="I13" s="25"/>
      <c r="K13" s="29">
        <v>1</v>
      </c>
      <c r="L13" s="37">
        <v>1</v>
      </c>
    </row>
    <row r="14" spans="1:12" ht="12.75">
      <c r="A14" s="19">
        <f t="shared" si="0"/>
        <v>5</v>
      </c>
      <c r="B14" s="22"/>
      <c r="C14" s="22"/>
      <c r="D14" s="22"/>
      <c r="E14" s="22"/>
      <c r="F14" s="29">
        <v>1</v>
      </c>
      <c r="G14" s="28"/>
      <c r="H14" s="24"/>
      <c r="I14" s="25"/>
      <c r="K14" s="29"/>
      <c r="L14" s="37">
        <v>1</v>
      </c>
    </row>
    <row r="15" spans="1:12" ht="12.75">
      <c r="A15" s="19">
        <f t="shared" si="0"/>
        <v>6</v>
      </c>
      <c r="B15" s="22"/>
      <c r="C15" s="22"/>
      <c r="D15" s="22"/>
      <c r="E15" s="22"/>
      <c r="F15" s="29">
        <v>1</v>
      </c>
      <c r="G15" s="28"/>
      <c r="H15" s="24"/>
      <c r="I15" s="25"/>
      <c r="K15" s="29">
        <v>1</v>
      </c>
      <c r="L15" s="37">
        <v>1</v>
      </c>
    </row>
    <row r="16" spans="1:12" ht="12.75">
      <c r="A16" s="19">
        <f t="shared" si="0"/>
        <v>7</v>
      </c>
      <c r="B16" s="22"/>
      <c r="C16" s="22"/>
      <c r="D16" s="22"/>
      <c r="E16" s="22"/>
      <c r="F16" s="29"/>
      <c r="G16" s="28">
        <v>1</v>
      </c>
      <c r="H16" s="24"/>
      <c r="I16" s="25"/>
      <c r="K16" s="29"/>
      <c r="L16" s="37"/>
    </row>
    <row r="17" spans="1:12" ht="12.75">
      <c r="A17" s="19">
        <f t="shared" si="0"/>
        <v>8</v>
      </c>
      <c r="B17" s="22"/>
      <c r="C17" s="22"/>
      <c r="D17" s="22"/>
      <c r="E17" s="22"/>
      <c r="F17" s="29"/>
      <c r="G17" s="28">
        <v>1</v>
      </c>
      <c r="H17" s="24"/>
      <c r="I17" s="25"/>
      <c r="K17" s="29"/>
      <c r="L17" s="37"/>
    </row>
    <row r="18" spans="1:15" ht="12.75">
      <c r="A18" s="19">
        <f t="shared" si="0"/>
        <v>9</v>
      </c>
      <c r="B18" s="22"/>
      <c r="C18" s="22"/>
      <c r="D18" s="22"/>
      <c r="E18" s="22"/>
      <c r="F18" s="29"/>
      <c r="G18" s="28">
        <v>1</v>
      </c>
      <c r="H18" s="24"/>
      <c r="I18" s="25"/>
      <c r="K18" s="29"/>
      <c r="L18" s="37"/>
      <c r="O18" s="1"/>
    </row>
    <row r="19" spans="1:12" ht="12.75">
      <c r="A19" s="19">
        <f t="shared" si="0"/>
        <v>10</v>
      </c>
      <c r="B19" s="22"/>
      <c r="C19" s="22"/>
      <c r="D19" s="22"/>
      <c r="E19" s="22"/>
      <c r="F19" s="29">
        <v>1</v>
      </c>
      <c r="G19" s="28"/>
      <c r="H19" s="24"/>
      <c r="I19" s="25"/>
      <c r="K19" s="29"/>
      <c r="L19" s="37">
        <v>1</v>
      </c>
    </row>
    <row r="20" spans="1:12" ht="12.75">
      <c r="A20" s="19">
        <f t="shared" si="0"/>
        <v>11</v>
      </c>
      <c r="B20" s="22"/>
      <c r="C20" s="22"/>
      <c r="D20" s="22"/>
      <c r="E20" s="22"/>
      <c r="F20" s="29"/>
      <c r="G20" s="28"/>
      <c r="H20" s="24"/>
      <c r="I20" s="25">
        <v>1</v>
      </c>
      <c r="K20" s="29"/>
      <c r="L20" s="37"/>
    </row>
    <row r="21" spans="1:12" ht="12.75">
      <c r="A21" s="19">
        <f t="shared" si="0"/>
        <v>12</v>
      </c>
      <c r="B21" s="22"/>
      <c r="C21" s="22"/>
      <c r="D21" s="22"/>
      <c r="E21" s="22"/>
      <c r="F21" s="29">
        <v>1</v>
      </c>
      <c r="G21" s="28"/>
      <c r="H21" s="24"/>
      <c r="I21" s="25"/>
      <c r="K21" s="29"/>
      <c r="L21" s="37"/>
    </row>
    <row r="22" spans="1:12" ht="12.75">
      <c r="A22" s="19">
        <f t="shared" si="0"/>
        <v>13</v>
      </c>
      <c r="B22" s="22"/>
      <c r="C22" s="22"/>
      <c r="D22" s="22"/>
      <c r="E22" s="22"/>
      <c r="F22" s="29">
        <v>1</v>
      </c>
      <c r="G22" s="28"/>
      <c r="H22" s="24"/>
      <c r="I22" s="25"/>
      <c r="K22" s="29">
        <v>1</v>
      </c>
      <c r="L22" s="37">
        <v>1</v>
      </c>
    </row>
    <row r="23" spans="1:12" ht="12.75">
      <c r="A23" s="19">
        <f t="shared" si="0"/>
        <v>14</v>
      </c>
      <c r="B23" s="22"/>
      <c r="C23" s="22"/>
      <c r="D23" s="22"/>
      <c r="E23" s="22"/>
      <c r="F23" s="29">
        <v>1</v>
      </c>
      <c r="G23" s="28"/>
      <c r="H23" s="24"/>
      <c r="I23" s="25"/>
      <c r="K23" s="29"/>
      <c r="L23" s="37"/>
    </row>
    <row r="24" spans="1:9" ht="12.75">
      <c r="A24" s="6"/>
      <c r="B24" s="4"/>
      <c r="C24" s="4"/>
      <c r="D24" s="4"/>
      <c r="E24" s="4"/>
      <c r="F24" s="4"/>
      <c r="G24" s="4"/>
      <c r="H24" s="4"/>
      <c r="I24" s="4"/>
    </row>
    <row r="25" spans="1:12" ht="12.75">
      <c r="A25" s="34" t="s">
        <v>39</v>
      </c>
      <c r="B25" s="4">
        <f>SUM(B5:B16)</f>
        <v>3</v>
      </c>
      <c r="C25" s="4">
        <f>SUM(C5:C16)</f>
        <v>0</v>
      </c>
      <c r="D25" s="4">
        <f>SUM(D5:D16)</f>
        <v>0</v>
      </c>
      <c r="E25" s="4">
        <f>SUM(E5:E16)</f>
        <v>1</v>
      </c>
      <c r="F25" s="4">
        <f>SUM(F1:F24)</f>
        <v>10</v>
      </c>
      <c r="G25" s="4">
        <f>SUM(G1:G24)</f>
        <v>3</v>
      </c>
      <c r="H25" s="4">
        <f>SUM(H1:H24)</f>
        <v>0</v>
      </c>
      <c r="I25" s="4">
        <f>SUM(I1:I24)</f>
        <v>1</v>
      </c>
      <c r="K25" s="4">
        <f>SUM(K1:K24)</f>
        <v>4</v>
      </c>
      <c r="L25" s="4">
        <f>SUM(L1:L24)</f>
        <v>7</v>
      </c>
    </row>
    <row r="26" spans="1:9" ht="12.75">
      <c r="A26" s="35"/>
      <c r="B26" s="18">
        <f>B25/SUM($B$25:$E$25)</f>
        <v>0.75</v>
      </c>
      <c r="C26" s="18">
        <f>C25/SUM($B$25:$E$25)</f>
        <v>0</v>
      </c>
      <c r="D26" s="18">
        <f>D25/SUM($B$25:$E$25)</f>
        <v>0</v>
      </c>
      <c r="E26" s="18">
        <f>E25/SUM($B$25:$E$25)</f>
        <v>0.25</v>
      </c>
      <c r="F26" s="18">
        <f>F25/SUM($F$25:$I$25)</f>
        <v>0.7142857142857143</v>
      </c>
      <c r="G26" s="18">
        <f>G25/SUM($F$25:$I$25)</f>
        <v>0.21428571428571427</v>
      </c>
      <c r="H26" s="18">
        <f>H25/SUM($F$25:$I$25)</f>
        <v>0</v>
      </c>
      <c r="I26" s="18">
        <f>I25/SUM($F$25:$I$25)</f>
        <v>0.07142857142857142</v>
      </c>
    </row>
    <row r="27" spans="1:9" ht="12.75">
      <c r="A27" s="35"/>
      <c r="B27" s="18"/>
      <c r="C27" s="18"/>
      <c r="D27" s="18"/>
      <c r="E27" s="18"/>
      <c r="F27" s="18"/>
      <c r="G27" s="18"/>
      <c r="H27" s="18"/>
      <c r="I27" s="18"/>
    </row>
    <row r="28" spans="1:9" ht="12.75">
      <c r="A28" s="26" t="s">
        <v>58</v>
      </c>
      <c r="B28" s="18"/>
      <c r="C28" s="2"/>
      <c r="D28" s="18"/>
      <c r="E28" s="18"/>
      <c r="F28" s="18"/>
      <c r="G28" s="2"/>
      <c r="H28" s="18"/>
      <c r="I28" s="18"/>
    </row>
    <row r="29" spans="1:9" ht="12.75">
      <c r="A29" s="26" t="s">
        <v>114</v>
      </c>
      <c r="B29" s="18"/>
      <c r="C29" s="4">
        <f>SUM(B25:E25)</f>
        <v>4</v>
      </c>
      <c r="D29" s="18"/>
      <c r="E29" s="18"/>
      <c r="F29" s="18"/>
      <c r="G29" s="4">
        <f>SUM(F25:I25)</f>
        <v>14</v>
      </c>
      <c r="H29" s="18"/>
      <c r="I29" s="18"/>
    </row>
    <row r="30" spans="1:9" ht="12.75">
      <c r="A30" s="35"/>
      <c r="B30" s="18"/>
      <c r="C30" s="18"/>
      <c r="D30" s="18"/>
      <c r="E30" s="18"/>
      <c r="F30" s="18"/>
      <c r="G30" s="18"/>
      <c r="H30" s="18"/>
      <c r="I30" s="18"/>
    </row>
    <row r="31" spans="1:9" ht="12.75">
      <c r="A31" s="26" t="s">
        <v>40</v>
      </c>
      <c r="B31" s="2"/>
      <c r="C31" s="2"/>
      <c r="D31" s="2"/>
      <c r="E31" s="2"/>
      <c r="F31" s="2"/>
      <c r="G31" s="2"/>
      <c r="H31" s="2"/>
      <c r="I31" s="2"/>
    </row>
    <row r="32" spans="1:9" ht="12.75">
      <c r="A32" s="26" t="s">
        <v>107</v>
      </c>
      <c r="C32" s="45">
        <f>(C25-D25)/SUM(B25:E25)</f>
        <v>0</v>
      </c>
      <c r="D32" s="4"/>
      <c r="E32" s="4"/>
      <c r="F32" s="4"/>
      <c r="G32" s="45">
        <f>(G25-H25)/SUM(F25:I25)</f>
        <v>0.21428571428571427</v>
      </c>
      <c r="H32" s="2"/>
      <c r="I32" s="2"/>
    </row>
  </sheetData>
  <sheetProtection/>
  <mergeCells count="3">
    <mergeCell ref="B3:E3"/>
    <mergeCell ref="F3:I3"/>
    <mergeCell ref="K3:L3"/>
  </mergeCells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G28"/>
  <sheetViews>
    <sheetView workbookViewId="0" topLeftCell="A1">
      <selection activeCell="A7" sqref="A7:A9"/>
    </sheetView>
  </sheetViews>
  <sheetFormatPr defaultColWidth="11.00390625" defaultRowHeight="12.75"/>
  <sheetData>
    <row r="1" ht="12.75">
      <c r="B1" s="1" t="s">
        <v>104</v>
      </c>
    </row>
    <row r="3" spans="1:7" ht="12.75">
      <c r="A3" s="6" t="s">
        <v>32</v>
      </c>
      <c r="B3" s="108" t="s">
        <v>33</v>
      </c>
      <c r="C3" s="116"/>
      <c r="D3" s="116"/>
      <c r="E3" s="117"/>
      <c r="F3" s="111" t="s">
        <v>87</v>
      </c>
      <c r="G3" s="112"/>
    </row>
    <row r="4" spans="1:7" ht="12.75">
      <c r="A4" s="19"/>
      <c r="B4" s="27" t="s">
        <v>35</v>
      </c>
      <c r="C4" s="27" t="s">
        <v>37</v>
      </c>
      <c r="D4" s="27" t="s">
        <v>38</v>
      </c>
      <c r="E4" s="27" t="s">
        <v>36</v>
      </c>
      <c r="F4" s="39" t="s">
        <v>88</v>
      </c>
      <c r="G4" s="40" t="s">
        <v>89</v>
      </c>
    </row>
    <row r="5" spans="1:7" ht="12.75">
      <c r="A5" s="19">
        <v>1</v>
      </c>
      <c r="B5" s="29"/>
      <c r="C5" s="28"/>
      <c r="D5" s="28">
        <v>1</v>
      </c>
      <c r="E5" s="30"/>
      <c r="F5" s="29"/>
      <c r="G5" s="37"/>
    </row>
    <row r="6" spans="1:7" ht="12.75">
      <c r="A6" s="19">
        <f>A5+1</f>
        <v>2</v>
      </c>
      <c r="B6" s="29">
        <v>1</v>
      </c>
      <c r="C6" s="28"/>
      <c r="D6" s="28"/>
      <c r="E6" s="30"/>
      <c r="F6" s="29"/>
      <c r="G6" s="37">
        <v>1</v>
      </c>
    </row>
    <row r="7" spans="1:7" ht="12.75">
      <c r="A7" s="19">
        <f>A6+1</f>
        <v>3</v>
      </c>
      <c r="B7" s="29">
        <v>1</v>
      </c>
      <c r="C7" s="28"/>
      <c r="D7" s="28"/>
      <c r="E7" s="30"/>
      <c r="F7" s="29"/>
      <c r="G7" s="37"/>
    </row>
    <row r="8" spans="1:7" ht="12.75">
      <c r="A8" s="19">
        <f>A7+1</f>
        <v>4</v>
      </c>
      <c r="B8" s="29">
        <v>1</v>
      </c>
      <c r="C8" s="28"/>
      <c r="D8" s="28"/>
      <c r="E8" s="30"/>
      <c r="F8" s="29"/>
      <c r="G8" s="37"/>
    </row>
    <row r="9" spans="1:7" ht="12.75">
      <c r="A9" s="19">
        <f>A8+1</f>
        <v>5</v>
      </c>
      <c r="B9" s="29">
        <v>1</v>
      </c>
      <c r="C9" s="28"/>
      <c r="D9" s="28"/>
      <c r="E9" s="30"/>
      <c r="F9" s="29"/>
      <c r="G9" s="37">
        <v>1</v>
      </c>
    </row>
    <row r="10" spans="1:7" ht="12.75">
      <c r="A10" s="19"/>
      <c r="B10" s="8"/>
      <c r="C10" s="8"/>
      <c r="D10" s="8"/>
      <c r="E10" s="8"/>
      <c r="F10" s="22"/>
      <c r="G10" s="22"/>
    </row>
    <row r="11" spans="1:7" ht="12.75">
      <c r="A11" s="19"/>
      <c r="B11" s="4">
        <f aca="true" t="shared" si="0" ref="B11:G11">SUM(B5:B9)</f>
        <v>4</v>
      </c>
      <c r="C11" s="4">
        <f t="shared" si="0"/>
        <v>0</v>
      </c>
      <c r="D11" s="4">
        <f t="shared" si="0"/>
        <v>1</v>
      </c>
      <c r="E11" s="4">
        <f t="shared" si="0"/>
        <v>0</v>
      </c>
      <c r="F11" s="4">
        <f t="shared" si="0"/>
        <v>0</v>
      </c>
      <c r="G11" s="4">
        <f t="shared" si="0"/>
        <v>2</v>
      </c>
    </row>
    <row r="12" spans="1:7" ht="12.75">
      <c r="A12" s="19"/>
      <c r="B12" s="18">
        <f>B11/$D14</f>
        <v>0.8</v>
      </c>
      <c r="C12" s="18">
        <f>C11/$D14</f>
        <v>0</v>
      </c>
      <c r="D12" s="18">
        <f>D11/$D14</f>
        <v>0.2</v>
      </c>
      <c r="E12" s="18">
        <f>E11/$D14</f>
        <v>0</v>
      </c>
      <c r="F12" s="22"/>
      <c r="G12" s="22"/>
    </row>
    <row r="13" spans="1:7" ht="12.75">
      <c r="A13" s="19"/>
      <c r="B13" s="8"/>
      <c r="C13" s="8"/>
      <c r="D13" s="8"/>
      <c r="E13" s="8"/>
      <c r="F13" s="22"/>
      <c r="G13" s="22"/>
    </row>
    <row r="14" spans="1:7" ht="12.75">
      <c r="A14" s="113" t="s">
        <v>112</v>
      </c>
      <c r="B14" s="114"/>
      <c r="C14" s="114"/>
      <c r="D14" s="6">
        <f>SUM(B11:E11)</f>
        <v>5</v>
      </c>
      <c r="E14" s="8"/>
      <c r="F14" s="22"/>
      <c r="G14" s="22"/>
    </row>
    <row r="15" spans="1:7" ht="12.75">
      <c r="A15" s="115" t="s">
        <v>113</v>
      </c>
      <c r="B15" s="114"/>
      <c r="C15" s="114"/>
      <c r="D15" s="19">
        <f>(C11-D11)/D14</f>
        <v>-0.2</v>
      </c>
      <c r="E15" s="8"/>
      <c r="F15" s="22"/>
      <c r="G15" s="22"/>
    </row>
    <row r="16" spans="1:7" ht="12.75">
      <c r="A16" s="19"/>
      <c r="B16" s="8"/>
      <c r="C16" s="8"/>
      <c r="D16" s="8"/>
      <c r="E16" s="8"/>
      <c r="F16" s="22"/>
      <c r="G16" s="22"/>
    </row>
    <row r="17" spans="1:7" ht="12.75">
      <c r="A17" s="19"/>
      <c r="B17" s="108" t="s">
        <v>34</v>
      </c>
      <c r="C17" s="116"/>
      <c r="D17" s="116"/>
      <c r="E17" s="117"/>
      <c r="F17" s="111" t="s">
        <v>87</v>
      </c>
      <c r="G17" s="112"/>
    </row>
    <row r="18" spans="1:7" ht="12.75">
      <c r="A18" s="19"/>
      <c r="B18" s="27" t="s">
        <v>35</v>
      </c>
      <c r="C18" s="27" t="s">
        <v>37</v>
      </c>
      <c r="D18" s="27" t="s">
        <v>38</v>
      </c>
      <c r="E18" s="27" t="s">
        <v>36</v>
      </c>
      <c r="F18" s="39" t="s">
        <v>88</v>
      </c>
      <c r="G18" s="40" t="s">
        <v>89</v>
      </c>
    </row>
    <row r="19" spans="1:7" ht="12.75">
      <c r="A19" s="19">
        <v>1</v>
      </c>
      <c r="B19" s="29">
        <v>1</v>
      </c>
      <c r="C19" s="28"/>
      <c r="D19" s="28"/>
      <c r="E19" s="30"/>
      <c r="F19" s="29"/>
      <c r="G19" s="37"/>
    </row>
    <row r="20" spans="1:7" ht="12.75">
      <c r="A20" s="19">
        <f>A19+1</f>
        <v>2</v>
      </c>
      <c r="B20" s="29">
        <v>1</v>
      </c>
      <c r="C20" s="28"/>
      <c r="D20" s="28"/>
      <c r="E20" s="30"/>
      <c r="F20" s="29">
        <v>1</v>
      </c>
      <c r="G20" s="37">
        <v>1</v>
      </c>
    </row>
    <row r="21" spans="1:7" ht="12.75">
      <c r="A21" s="19">
        <f>A20+1</f>
        <v>3</v>
      </c>
      <c r="B21" s="29">
        <v>1</v>
      </c>
      <c r="C21" s="28"/>
      <c r="D21" s="28"/>
      <c r="E21" s="30"/>
      <c r="F21" s="29"/>
      <c r="G21" s="37">
        <v>1</v>
      </c>
    </row>
    <row r="22" spans="1:7" ht="12.75">
      <c r="A22" s="6"/>
      <c r="B22" s="4"/>
      <c r="C22" s="4"/>
      <c r="D22" s="4"/>
      <c r="E22" s="4"/>
      <c r="F22" s="4"/>
      <c r="G22" s="4"/>
    </row>
    <row r="23" spans="1:7" ht="12.75">
      <c r="A23" s="34" t="s">
        <v>39</v>
      </c>
      <c r="B23" s="4">
        <f aca="true" t="shared" si="1" ref="B23:G23">SUM(B17:B21)</f>
        <v>3</v>
      </c>
      <c r="C23" s="4">
        <f t="shared" si="1"/>
        <v>0</v>
      </c>
      <c r="D23" s="4">
        <f t="shared" si="1"/>
        <v>0</v>
      </c>
      <c r="E23" s="4">
        <f t="shared" si="1"/>
        <v>0</v>
      </c>
      <c r="F23" s="4">
        <f t="shared" si="1"/>
        <v>1</v>
      </c>
      <c r="G23" s="4">
        <f t="shared" si="1"/>
        <v>2</v>
      </c>
    </row>
    <row r="24" spans="1:7" ht="12.75">
      <c r="A24" s="35"/>
      <c r="B24" s="18">
        <f>B23/$D26</f>
        <v>1</v>
      </c>
      <c r="C24" s="18">
        <f>C23/$D26</f>
        <v>0</v>
      </c>
      <c r="D24" s="18">
        <f>D23/$D26</f>
        <v>0</v>
      </c>
      <c r="E24" s="18">
        <f>E23/$D26</f>
        <v>0</v>
      </c>
      <c r="F24" s="18"/>
      <c r="G24" s="18"/>
    </row>
    <row r="25" spans="1:7" ht="12.75">
      <c r="A25" s="35"/>
      <c r="B25" s="18"/>
      <c r="C25" s="18"/>
      <c r="D25" s="18"/>
      <c r="E25" s="18"/>
      <c r="F25" s="18"/>
      <c r="G25" s="18"/>
    </row>
    <row r="26" spans="1:7" ht="12.75">
      <c r="A26" s="113" t="s">
        <v>112</v>
      </c>
      <c r="B26" s="114"/>
      <c r="C26" s="114"/>
      <c r="D26" s="6">
        <f>SUM(B23:E23)</f>
        <v>3</v>
      </c>
      <c r="E26" s="18"/>
      <c r="F26" s="18"/>
      <c r="G26" s="2"/>
    </row>
    <row r="27" spans="1:7" ht="12.75">
      <c r="A27" s="115" t="s">
        <v>113</v>
      </c>
      <c r="B27" s="114"/>
      <c r="C27" s="114"/>
      <c r="D27" s="19">
        <f>(C23-D23)/D26</f>
        <v>0</v>
      </c>
      <c r="E27" s="2"/>
      <c r="F27" s="2"/>
      <c r="G27" s="2"/>
    </row>
    <row r="28" spans="4:7" ht="12.75">
      <c r="D28" s="4"/>
      <c r="E28" s="4"/>
      <c r="F28" s="4"/>
      <c r="G28" s="18"/>
    </row>
  </sheetData>
  <sheetProtection/>
  <mergeCells count="8">
    <mergeCell ref="A26:C26"/>
    <mergeCell ref="A27:C27"/>
    <mergeCell ref="B3:E3"/>
    <mergeCell ref="B17:E17"/>
    <mergeCell ref="F3:G3"/>
    <mergeCell ref="F17:G17"/>
    <mergeCell ref="A14:C14"/>
    <mergeCell ref="A15:C15"/>
  </mergeCells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G45"/>
  <sheetViews>
    <sheetView workbookViewId="0" topLeftCell="A1">
      <selection activeCell="A7" sqref="A7:A21"/>
    </sheetView>
  </sheetViews>
  <sheetFormatPr defaultColWidth="11.00390625" defaultRowHeight="12.75"/>
  <sheetData>
    <row r="1" ht="12.75">
      <c r="B1" s="1" t="s">
        <v>111</v>
      </c>
    </row>
    <row r="3" spans="1:7" ht="12.75">
      <c r="A3" s="6" t="s">
        <v>32</v>
      </c>
      <c r="B3" s="108" t="s">
        <v>33</v>
      </c>
      <c r="C3" s="116"/>
      <c r="D3" s="116"/>
      <c r="E3" s="117"/>
      <c r="F3" s="111" t="s">
        <v>87</v>
      </c>
      <c r="G3" s="112"/>
    </row>
    <row r="4" spans="1:7" ht="12.75">
      <c r="A4" s="19"/>
      <c r="B4" s="27" t="s">
        <v>35</v>
      </c>
      <c r="C4" s="27" t="s">
        <v>37</v>
      </c>
      <c r="D4" s="27" t="s">
        <v>38</v>
      </c>
      <c r="E4" s="27" t="s">
        <v>36</v>
      </c>
      <c r="F4" s="39" t="s">
        <v>88</v>
      </c>
      <c r="G4" s="40" t="s">
        <v>89</v>
      </c>
    </row>
    <row r="5" spans="1:7" ht="12.75">
      <c r="A5" s="19">
        <v>1</v>
      </c>
      <c r="B5" s="37">
        <v>1</v>
      </c>
      <c r="C5" s="37"/>
      <c r="D5" s="37"/>
      <c r="E5" s="37"/>
      <c r="F5" s="37"/>
      <c r="G5" s="37"/>
    </row>
    <row r="6" spans="1:7" ht="12.75">
      <c r="A6" s="19">
        <f aca="true" t="shared" si="0" ref="A6:A21">A5+1</f>
        <v>2</v>
      </c>
      <c r="B6" s="37">
        <v>1</v>
      </c>
      <c r="C6" s="37"/>
      <c r="D6" s="37"/>
      <c r="E6" s="37"/>
      <c r="F6" s="37">
        <v>1</v>
      </c>
      <c r="G6" s="37">
        <v>1</v>
      </c>
    </row>
    <row r="7" spans="1:7" ht="12.75">
      <c r="A7" s="19">
        <f t="shared" si="0"/>
        <v>3</v>
      </c>
      <c r="B7" s="37">
        <v>1</v>
      </c>
      <c r="C7" s="37"/>
      <c r="D7" s="37"/>
      <c r="E7" s="37"/>
      <c r="F7" s="37"/>
      <c r="G7" s="37">
        <v>1</v>
      </c>
    </row>
    <row r="8" spans="1:7" ht="12.75">
      <c r="A8" s="19">
        <f t="shared" si="0"/>
        <v>4</v>
      </c>
      <c r="B8" s="37">
        <v>1</v>
      </c>
      <c r="C8" s="37"/>
      <c r="D8" s="37"/>
      <c r="E8" s="37"/>
      <c r="F8" s="37">
        <v>1</v>
      </c>
      <c r="G8" s="37">
        <v>1</v>
      </c>
    </row>
    <row r="9" spans="1:7" ht="12.75">
      <c r="A9" s="19">
        <f t="shared" si="0"/>
        <v>5</v>
      </c>
      <c r="B9" s="37">
        <v>1</v>
      </c>
      <c r="C9" s="37"/>
      <c r="D9" s="37"/>
      <c r="E9" s="37"/>
      <c r="F9" s="37">
        <v>1</v>
      </c>
      <c r="G9" s="37">
        <v>1</v>
      </c>
    </row>
    <row r="10" spans="1:7" ht="12.75">
      <c r="A10" s="19">
        <f t="shared" si="0"/>
        <v>6</v>
      </c>
      <c r="B10" s="37">
        <v>1</v>
      </c>
      <c r="C10" s="37"/>
      <c r="D10" s="37"/>
      <c r="E10" s="37"/>
      <c r="F10" s="37"/>
      <c r="G10" s="37"/>
    </row>
    <row r="11" spans="1:7" ht="12.75">
      <c r="A11" s="19">
        <f t="shared" si="0"/>
        <v>7</v>
      </c>
      <c r="B11" s="37">
        <v>1</v>
      </c>
      <c r="C11" s="37"/>
      <c r="D11" s="37"/>
      <c r="E11" s="37"/>
      <c r="F11" s="37">
        <v>1</v>
      </c>
      <c r="G11" s="37">
        <v>1</v>
      </c>
    </row>
    <row r="12" spans="1:7" ht="12.75">
      <c r="A12" s="19">
        <f t="shared" si="0"/>
        <v>8</v>
      </c>
      <c r="B12" s="37">
        <v>1</v>
      </c>
      <c r="C12" s="37"/>
      <c r="D12" s="37"/>
      <c r="E12" s="37"/>
      <c r="F12" s="37"/>
      <c r="G12" s="37"/>
    </row>
    <row r="13" spans="1:7" ht="12.75">
      <c r="A13" s="19">
        <f t="shared" si="0"/>
        <v>9</v>
      </c>
      <c r="B13" s="37"/>
      <c r="C13" s="37">
        <v>1</v>
      </c>
      <c r="D13" s="37"/>
      <c r="E13" s="37"/>
      <c r="F13" s="37"/>
      <c r="G13" s="37"/>
    </row>
    <row r="14" spans="1:7" ht="12.75">
      <c r="A14" s="19">
        <f t="shared" si="0"/>
        <v>10</v>
      </c>
      <c r="B14" s="37">
        <v>1</v>
      </c>
      <c r="C14" s="37"/>
      <c r="D14" s="37"/>
      <c r="E14" s="37"/>
      <c r="F14" s="37"/>
      <c r="G14" s="37"/>
    </row>
    <row r="15" spans="1:7" ht="12.75">
      <c r="A15" s="19">
        <f t="shared" si="0"/>
        <v>11</v>
      </c>
      <c r="B15" s="37">
        <v>1</v>
      </c>
      <c r="C15" s="37"/>
      <c r="D15" s="37"/>
      <c r="E15" s="37"/>
      <c r="F15" s="37">
        <v>1</v>
      </c>
      <c r="G15" s="37">
        <v>1</v>
      </c>
    </row>
    <row r="16" spans="1:7" ht="12.75">
      <c r="A16" s="19">
        <f t="shared" si="0"/>
        <v>12</v>
      </c>
      <c r="B16" s="37">
        <v>1</v>
      </c>
      <c r="C16" s="37"/>
      <c r="D16" s="37"/>
      <c r="E16" s="37"/>
      <c r="F16" s="37"/>
      <c r="G16" s="37"/>
    </row>
    <row r="17" spans="1:7" ht="12.75">
      <c r="A17" s="19">
        <f t="shared" si="0"/>
        <v>13</v>
      </c>
      <c r="B17" s="37"/>
      <c r="C17" s="37"/>
      <c r="D17" s="37">
        <v>1</v>
      </c>
      <c r="E17" s="37"/>
      <c r="F17" s="37"/>
      <c r="G17" s="37">
        <v>1</v>
      </c>
    </row>
    <row r="18" spans="1:7" ht="12.75">
      <c r="A18" s="19">
        <f t="shared" si="0"/>
        <v>14</v>
      </c>
      <c r="B18" s="37">
        <v>1</v>
      </c>
      <c r="C18" s="37"/>
      <c r="D18" s="37"/>
      <c r="E18" s="37"/>
      <c r="F18" s="37"/>
      <c r="G18" s="37"/>
    </row>
    <row r="19" spans="1:7" ht="12.75">
      <c r="A19" s="19">
        <f t="shared" si="0"/>
        <v>15</v>
      </c>
      <c r="B19" s="37">
        <v>1</v>
      </c>
      <c r="C19" s="37"/>
      <c r="D19" s="37"/>
      <c r="E19" s="37"/>
      <c r="F19" s="37"/>
      <c r="G19" s="37">
        <v>1</v>
      </c>
    </row>
    <row r="20" spans="1:7" ht="12.75">
      <c r="A20" s="19">
        <f t="shared" si="0"/>
        <v>16</v>
      </c>
      <c r="B20" s="37">
        <v>1</v>
      </c>
      <c r="C20" s="37"/>
      <c r="D20" s="37"/>
      <c r="E20" s="37"/>
      <c r="F20" s="37"/>
      <c r="G20" s="37">
        <v>1</v>
      </c>
    </row>
    <row r="21" spans="1:7" ht="12.75">
      <c r="A21" s="19">
        <f t="shared" si="0"/>
        <v>17</v>
      </c>
      <c r="B21" s="37">
        <v>1</v>
      </c>
      <c r="C21" s="37"/>
      <c r="D21" s="37"/>
      <c r="E21" s="37"/>
      <c r="F21" s="37"/>
      <c r="G21" s="37"/>
    </row>
    <row r="22" spans="1:7" ht="12.75">
      <c r="A22" s="19"/>
      <c r="B22" s="8"/>
      <c r="C22" s="8"/>
      <c r="D22" s="8"/>
      <c r="E22" s="8"/>
      <c r="F22" s="22"/>
      <c r="G22" s="22"/>
    </row>
    <row r="23" spans="1:7" ht="12.75">
      <c r="A23" s="19"/>
      <c r="B23" s="4">
        <f aca="true" t="shared" si="1" ref="B23:G23">SUM(B5:B22)</f>
        <v>15</v>
      </c>
      <c r="C23" s="4">
        <f t="shared" si="1"/>
        <v>1</v>
      </c>
      <c r="D23" s="4">
        <f t="shared" si="1"/>
        <v>1</v>
      </c>
      <c r="E23" s="4">
        <f t="shared" si="1"/>
        <v>0</v>
      </c>
      <c r="F23" s="4">
        <f t="shared" si="1"/>
        <v>5</v>
      </c>
      <c r="G23" s="4">
        <f t="shared" si="1"/>
        <v>9</v>
      </c>
    </row>
    <row r="24" spans="1:7" ht="12.75">
      <c r="A24" s="19"/>
      <c r="B24" s="18">
        <f>B23/$D26</f>
        <v>0.8823529411764706</v>
      </c>
      <c r="C24" s="18">
        <f>C23/$D26</f>
        <v>0.058823529411764705</v>
      </c>
      <c r="D24" s="18">
        <f>D23/$D26</f>
        <v>0.058823529411764705</v>
      </c>
      <c r="E24" s="18">
        <f>E23/$D26</f>
        <v>0</v>
      </c>
      <c r="F24" s="22"/>
      <c r="G24" s="22"/>
    </row>
    <row r="25" spans="1:7" ht="12.75">
      <c r="A25" s="19"/>
      <c r="B25" s="8"/>
      <c r="C25" s="8"/>
      <c r="D25" s="8"/>
      <c r="E25" s="8"/>
      <c r="F25" s="22"/>
      <c r="G25" s="22"/>
    </row>
    <row r="26" spans="1:7" ht="12.75">
      <c r="A26" s="113" t="s">
        <v>112</v>
      </c>
      <c r="B26" s="114"/>
      <c r="C26" s="114"/>
      <c r="D26" s="6">
        <f>SUM(B23:E23)</f>
        <v>17</v>
      </c>
      <c r="E26" s="8"/>
      <c r="F26" s="22"/>
      <c r="G26" s="22"/>
    </row>
    <row r="27" spans="1:7" ht="12.75">
      <c r="A27" s="115" t="s">
        <v>113</v>
      </c>
      <c r="B27" s="114"/>
      <c r="C27" s="114"/>
      <c r="D27" s="19">
        <f>(C23-D23)/D26</f>
        <v>0</v>
      </c>
      <c r="E27" s="8"/>
      <c r="F27" s="22"/>
      <c r="G27" s="22"/>
    </row>
    <row r="28" spans="1:7" ht="12.75">
      <c r="A28" s="19"/>
      <c r="B28" s="8"/>
      <c r="C28" s="8"/>
      <c r="D28" s="8"/>
      <c r="E28" s="8"/>
      <c r="F28" s="22"/>
      <c r="G28" s="22"/>
    </row>
    <row r="29" spans="1:7" ht="12.75">
      <c r="A29" s="19"/>
      <c r="B29" s="108" t="s">
        <v>34</v>
      </c>
      <c r="C29" s="116"/>
      <c r="D29" s="116"/>
      <c r="E29" s="117"/>
      <c r="F29" s="111" t="s">
        <v>87</v>
      </c>
      <c r="G29" s="112"/>
    </row>
    <row r="30" spans="1:7" ht="12.75">
      <c r="A30" s="19"/>
      <c r="B30" s="27" t="s">
        <v>35</v>
      </c>
      <c r="C30" s="27" t="s">
        <v>37</v>
      </c>
      <c r="D30" s="27" t="s">
        <v>38</v>
      </c>
      <c r="E30" s="27" t="s">
        <v>36</v>
      </c>
      <c r="F30" s="39" t="s">
        <v>88</v>
      </c>
      <c r="G30" s="40" t="s">
        <v>89</v>
      </c>
    </row>
    <row r="31" spans="1:7" ht="12.75">
      <c r="A31" s="19">
        <v>1</v>
      </c>
      <c r="B31" s="37">
        <v>1</v>
      </c>
      <c r="C31" s="37"/>
      <c r="D31" s="37"/>
      <c r="E31" s="37"/>
      <c r="F31" s="37"/>
      <c r="G31" s="37"/>
    </row>
    <row r="32" spans="1:7" ht="12.75">
      <c r="A32" s="19">
        <f aca="true" t="shared" si="2" ref="A32:A38">A31+1</f>
        <v>2</v>
      </c>
      <c r="B32" s="37"/>
      <c r="C32" s="37"/>
      <c r="D32" s="37">
        <v>1</v>
      </c>
      <c r="E32" s="37"/>
      <c r="F32" s="37"/>
      <c r="G32" s="37"/>
    </row>
    <row r="33" spans="1:7" ht="12.75">
      <c r="A33" s="19">
        <f t="shared" si="2"/>
        <v>3</v>
      </c>
      <c r="B33" s="37">
        <v>1</v>
      </c>
      <c r="C33" s="37"/>
      <c r="D33" s="37"/>
      <c r="E33" s="37"/>
      <c r="F33" s="37"/>
      <c r="G33" s="37">
        <v>1</v>
      </c>
    </row>
    <row r="34" spans="1:7" ht="12.75">
      <c r="A34" s="19">
        <f t="shared" si="2"/>
        <v>4</v>
      </c>
      <c r="B34" s="37">
        <v>1</v>
      </c>
      <c r="C34" s="37"/>
      <c r="D34" s="37"/>
      <c r="E34" s="37"/>
      <c r="F34" s="37"/>
      <c r="G34" s="37"/>
    </row>
    <row r="35" spans="1:7" ht="12.75">
      <c r="A35" s="19">
        <f t="shared" si="2"/>
        <v>5</v>
      </c>
      <c r="B35" s="37">
        <v>1</v>
      </c>
      <c r="C35" s="37"/>
      <c r="D35" s="37"/>
      <c r="E35" s="37"/>
      <c r="F35" s="37">
        <v>1</v>
      </c>
      <c r="G35" s="37">
        <v>1</v>
      </c>
    </row>
    <row r="36" spans="1:7" ht="12.75">
      <c r="A36" s="19">
        <f t="shared" si="2"/>
        <v>6</v>
      </c>
      <c r="B36" s="37">
        <v>1</v>
      </c>
      <c r="C36" s="37"/>
      <c r="D36" s="37"/>
      <c r="E36" s="37"/>
      <c r="F36" s="37"/>
      <c r="G36" s="37">
        <v>1</v>
      </c>
    </row>
    <row r="37" spans="1:7" ht="12.75">
      <c r="A37" s="19">
        <f t="shared" si="2"/>
        <v>7</v>
      </c>
      <c r="B37" s="37">
        <v>1</v>
      </c>
      <c r="C37" s="37"/>
      <c r="D37" s="37"/>
      <c r="E37" s="37"/>
      <c r="F37" s="37">
        <v>1</v>
      </c>
      <c r="G37" s="37">
        <v>1</v>
      </c>
    </row>
    <row r="38" spans="1:7" ht="12.75">
      <c r="A38" s="19">
        <f t="shared" si="2"/>
        <v>8</v>
      </c>
      <c r="B38" s="37"/>
      <c r="C38" s="37"/>
      <c r="D38" s="37">
        <v>1</v>
      </c>
      <c r="E38" s="37"/>
      <c r="F38" s="37"/>
      <c r="G38" s="37"/>
    </row>
    <row r="39" spans="1:7" ht="12.75">
      <c r="A39" s="6"/>
      <c r="B39" s="4"/>
      <c r="C39" s="4"/>
      <c r="D39" s="4"/>
      <c r="E39" s="4"/>
      <c r="F39" s="4"/>
      <c r="G39" s="4"/>
    </row>
    <row r="40" spans="1:7" ht="12.75">
      <c r="A40" s="34" t="s">
        <v>39</v>
      </c>
      <c r="B40" s="4">
        <f aca="true" t="shared" si="3" ref="B40:G40">SUM(B29:B39)</f>
        <v>6</v>
      </c>
      <c r="C40" s="4">
        <f t="shared" si="3"/>
        <v>0</v>
      </c>
      <c r="D40" s="4">
        <f t="shared" si="3"/>
        <v>2</v>
      </c>
      <c r="E40" s="4">
        <f t="shared" si="3"/>
        <v>0</v>
      </c>
      <c r="F40" s="4">
        <f t="shared" si="3"/>
        <v>2</v>
      </c>
      <c r="G40" s="4">
        <f t="shared" si="3"/>
        <v>4</v>
      </c>
    </row>
    <row r="41" spans="1:7" ht="12.75">
      <c r="A41" s="35"/>
      <c r="B41" s="18">
        <f>B40/$D43</f>
        <v>0.75</v>
      </c>
      <c r="C41" s="18">
        <f>C40/$D43</f>
        <v>0</v>
      </c>
      <c r="D41" s="18">
        <f>D40/$D43</f>
        <v>0.25</v>
      </c>
      <c r="E41" s="18">
        <f>E40/$D43</f>
        <v>0</v>
      </c>
      <c r="F41" s="18"/>
      <c r="G41" s="18"/>
    </row>
    <row r="42" spans="1:7" ht="12.75">
      <c r="A42" s="35"/>
      <c r="B42" s="18"/>
      <c r="C42" s="18"/>
      <c r="D42" s="18"/>
      <c r="E42" s="18"/>
      <c r="F42" s="18"/>
      <c r="G42" s="18"/>
    </row>
    <row r="43" spans="1:7" ht="12.75">
      <c r="A43" s="113" t="s">
        <v>112</v>
      </c>
      <c r="B43" s="114"/>
      <c r="C43" s="114"/>
      <c r="D43" s="6">
        <f>SUM(B40:E40)</f>
        <v>8</v>
      </c>
      <c r="E43" s="18"/>
      <c r="F43" s="18"/>
      <c r="G43" s="2"/>
    </row>
    <row r="44" spans="1:7" ht="12.75">
      <c r="A44" s="115" t="s">
        <v>113</v>
      </c>
      <c r="B44" s="114"/>
      <c r="C44" s="114"/>
      <c r="D44" s="19">
        <f>(C40-D40)/D43</f>
        <v>-0.25</v>
      </c>
      <c r="E44" s="2"/>
      <c r="F44" s="2"/>
      <c r="G44" s="2"/>
    </row>
    <row r="45" spans="4:7" ht="12.75">
      <c r="D45" s="4"/>
      <c r="E45" s="4"/>
      <c r="F45" s="4"/>
      <c r="G45" s="18"/>
    </row>
  </sheetData>
  <sheetProtection/>
  <mergeCells count="8">
    <mergeCell ref="F3:G3"/>
    <mergeCell ref="F29:G29"/>
    <mergeCell ref="A26:C26"/>
    <mergeCell ref="A44:C44"/>
    <mergeCell ref="B3:E3"/>
    <mergeCell ref="B29:E29"/>
    <mergeCell ref="A27:C27"/>
    <mergeCell ref="A43:C4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10"/>
  <sheetViews>
    <sheetView showGridLines="0" workbookViewId="0" topLeftCell="A57">
      <selection activeCell="A5" sqref="A5:E77"/>
    </sheetView>
  </sheetViews>
  <sheetFormatPr defaultColWidth="11.00390625" defaultRowHeight="12.75"/>
  <cols>
    <col min="1" max="1" width="4.875" style="4" customWidth="1"/>
    <col min="2" max="9" width="7.25390625" style="2" customWidth="1"/>
    <col min="10" max="16384" width="10.75390625" style="2" customWidth="1"/>
  </cols>
  <sheetData>
    <row r="1" ht="12.75">
      <c r="B1" s="1" t="s">
        <v>71</v>
      </c>
    </row>
    <row r="3" spans="1:9" ht="12.75">
      <c r="A3" s="6" t="s">
        <v>32</v>
      </c>
      <c r="B3" s="101" t="s">
        <v>33</v>
      </c>
      <c r="C3" s="102"/>
      <c r="D3" s="102"/>
      <c r="E3" s="103"/>
      <c r="F3" s="101" t="s">
        <v>34</v>
      </c>
      <c r="G3" s="102"/>
      <c r="H3" s="102"/>
      <c r="I3" s="103"/>
    </row>
    <row r="4" spans="1:9" ht="12.75">
      <c r="A4" s="19"/>
      <c r="B4" s="3" t="s">
        <v>35</v>
      </c>
      <c r="C4" s="3" t="s">
        <v>37</v>
      </c>
      <c r="D4" s="3" t="s">
        <v>38</v>
      </c>
      <c r="E4" s="3" t="s">
        <v>36</v>
      </c>
      <c r="F4" s="3" t="s">
        <v>35</v>
      </c>
      <c r="G4" s="3" t="s">
        <v>37</v>
      </c>
      <c r="H4" s="3" t="s">
        <v>38</v>
      </c>
      <c r="I4" s="3" t="s">
        <v>36</v>
      </c>
    </row>
    <row r="5" spans="1:9" ht="12.75">
      <c r="A5" s="19">
        <v>1</v>
      </c>
      <c r="B5" s="29">
        <v>1</v>
      </c>
      <c r="C5" s="28"/>
      <c r="D5" s="28"/>
      <c r="E5" s="30"/>
      <c r="F5" s="9"/>
      <c r="G5" s="10"/>
      <c r="H5" s="20"/>
      <c r="I5" s="11"/>
    </row>
    <row r="6" spans="1:9" ht="12.75">
      <c r="A6" s="19">
        <f>A5+1</f>
        <v>2</v>
      </c>
      <c r="B6" s="29">
        <v>1</v>
      </c>
      <c r="C6" s="28"/>
      <c r="D6" s="28"/>
      <c r="E6" s="30"/>
      <c r="F6" s="7"/>
      <c r="G6" s="8"/>
      <c r="H6" s="14"/>
      <c r="I6" s="12"/>
    </row>
    <row r="7" spans="1:9" ht="12.75">
      <c r="A7" s="19">
        <f aca="true" t="shared" si="0" ref="A7:A77">A6+1</f>
        <v>3</v>
      </c>
      <c r="B7" s="29">
        <v>1</v>
      </c>
      <c r="C7" s="28"/>
      <c r="D7" s="28"/>
      <c r="E7" s="30"/>
      <c r="F7" s="7"/>
      <c r="G7" s="8"/>
      <c r="H7" s="14"/>
      <c r="I7" s="12"/>
    </row>
    <row r="8" spans="1:9" ht="12.75">
      <c r="A8" s="19">
        <f t="shared" si="0"/>
        <v>4</v>
      </c>
      <c r="B8" s="29">
        <v>1</v>
      </c>
      <c r="C8" s="28"/>
      <c r="D8" s="28"/>
      <c r="E8" s="30"/>
      <c r="F8" s="7"/>
      <c r="G8" s="8"/>
      <c r="H8" s="14"/>
      <c r="I8" s="12"/>
    </row>
    <row r="9" spans="1:9" ht="12.75">
      <c r="A9" s="19">
        <f t="shared" si="0"/>
        <v>5</v>
      </c>
      <c r="B9" s="29"/>
      <c r="C9" s="28"/>
      <c r="D9" s="28"/>
      <c r="E9" s="30">
        <v>1</v>
      </c>
      <c r="F9" s="7"/>
      <c r="G9" s="8"/>
      <c r="H9" s="14"/>
      <c r="I9" s="12"/>
    </row>
    <row r="10" spans="1:9" ht="12.75">
      <c r="A10" s="19">
        <f t="shared" si="0"/>
        <v>6</v>
      </c>
      <c r="B10" s="29">
        <v>1</v>
      </c>
      <c r="C10" s="28"/>
      <c r="D10" s="28"/>
      <c r="E10" s="30"/>
      <c r="F10" s="7"/>
      <c r="G10" s="8"/>
      <c r="H10" s="14"/>
      <c r="I10" s="12"/>
    </row>
    <row r="11" spans="1:9" ht="12.75">
      <c r="A11" s="19">
        <f>A10+1</f>
        <v>7</v>
      </c>
      <c r="B11" s="29"/>
      <c r="C11" s="28"/>
      <c r="D11" s="28"/>
      <c r="E11" s="30"/>
      <c r="F11" s="7"/>
      <c r="G11" s="8"/>
      <c r="H11" s="14"/>
      <c r="I11" s="12"/>
    </row>
    <row r="12" spans="1:9" ht="12.75">
      <c r="A12" s="19">
        <f t="shared" si="0"/>
        <v>8</v>
      </c>
      <c r="B12" s="29"/>
      <c r="C12" s="28"/>
      <c r="D12" s="28"/>
      <c r="E12" s="30"/>
      <c r="F12" s="7"/>
      <c r="G12" s="8"/>
      <c r="H12" s="14"/>
      <c r="I12" s="12"/>
    </row>
    <row r="13" spans="1:9" ht="12.75">
      <c r="A13" s="19">
        <f t="shared" si="0"/>
        <v>9</v>
      </c>
      <c r="B13" s="29">
        <v>1</v>
      </c>
      <c r="C13" s="28"/>
      <c r="D13" s="28"/>
      <c r="E13" s="30"/>
      <c r="F13" s="7"/>
      <c r="G13" s="8"/>
      <c r="H13" s="14"/>
      <c r="I13" s="12"/>
    </row>
    <row r="14" spans="1:9" ht="12.75">
      <c r="A14" s="19">
        <f t="shared" si="0"/>
        <v>10</v>
      </c>
      <c r="B14" s="29">
        <v>1</v>
      </c>
      <c r="C14" s="28"/>
      <c r="D14" s="28"/>
      <c r="E14" s="30"/>
      <c r="F14" s="7"/>
      <c r="G14" s="8"/>
      <c r="H14" s="14"/>
      <c r="I14" s="12"/>
    </row>
    <row r="15" spans="1:9" ht="12.75">
      <c r="A15" s="19">
        <f>A14+1</f>
        <v>11</v>
      </c>
      <c r="B15" s="29"/>
      <c r="C15" s="28"/>
      <c r="D15" s="28"/>
      <c r="E15" s="30"/>
      <c r="F15" s="7"/>
      <c r="G15" s="8"/>
      <c r="H15" s="14"/>
      <c r="I15" s="12"/>
    </row>
    <row r="16" spans="1:9" ht="12.75">
      <c r="A16" s="19">
        <f t="shared" si="0"/>
        <v>12</v>
      </c>
      <c r="B16" s="29"/>
      <c r="C16" s="28"/>
      <c r="D16" s="28"/>
      <c r="E16" s="30"/>
      <c r="F16" s="7"/>
      <c r="G16" s="8"/>
      <c r="H16" s="14"/>
      <c r="I16" s="12"/>
    </row>
    <row r="17" spans="1:9" ht="12.75">
      <c r="A17" s="19">
        <f t="shared" si="0"/>
        <v>13</v>
      </c>
      <c r="B17" s="29"/>
      <c r="C17" s="28"/>
      <c r="D17" s="28"/>
      <c r="E17" s="30"/>
      <c r="F17" s="7"/>
      <c r="G17" s="8"/>
      <c r="H17" s="14"/>
      <c r="I17" s="12"/>
    </row>
    <row r="18" spans="1:9" ht="12.75">
      <c r="A18" s="19">
        <f t="shared" si="0"/>
        <v>14</v>
      </c>
      <c r="B18" s="29"/>
      <c r="C18" s="28"/>
      <c r="D18" s="28"/>
      <c r="E18" s="30"/>
      <c r="F18" s="7"/>
      <c r="G18" s="8"/>
      <c r="H18" s="14"/>
      <c r="I18" s="12"/>
    </row>
    <row r="19" spans="1:9" ht="12.75">
      <c r="A19" s="19">
        <f t="shared" si="0"/>
        <v>15</v>
      </c>
      <c r="B19" s="29"/>
      <c r="C19" s="28"/>
      <c r="D19" s="28"/>
      <c r="E19" s="30"/>
      <c r="F19" s="7"/>
      <c r="G19" s="8"/>
      <c r="H19" s="14"/>
      <c r="I19" s="12"/>
    </row>
    <row r="20" spans="1:9" ht="12.75">
      <c r="A20" s="19">
        <f t="shared" si="0"/>
        <v>16</v>
      </c>
      <c r="B20" s="29"/>
      <c r="C20" s="28"/>
      <c r="D20" s="28"/>
      <c r="E20" s="30"/>
      <c r="F20" s="7"/>
      <c r="G20" s="8"/>
      <c r="H20" s="14"/>
      <c r="I20" s="12"/>
    </row>
    <row r="21" spans="1:9" ht="12.75">
      <c r="A21" s="19">
        <f t="shared" si="0"/>
        <v>17</v>
      </c>
      <c r="B21" s="29"/>
      <c r="C21" s="28"/>
      <c r="D21" s="28"/>
      <c r="E21" s="30"/>
      <c r="F21" s="7"/>
      <c r="G21" s="8"/>
      <c r="H21" s="14"/>
      <c r="I21" s="12"/>
    </row>
    <row r="22" spans="1:9" ht="12.75">
      <c r="A22" s="19">
        <f t="shared" si="0"/>
        <v>18</v>
      </c>
      <c r="B22" s="29"/>
      <c r="C22" s="28"/>
      <c r="D22" s="28"/>
      <c r="E22" s="30"/>
      <c r="F22" s="7"/>
      <c r="G22" s="8"/>
      <c r="H22" s="14"/>
      <c r="I22" s="12"/>
    </row>
    <row r="23" spans="1:9" ht="12.75">
      <c r="A23" s="19">
        <f t="shared" si="0"/>
        <v>19</v>
      </c>
      <c r="B23" s="29"/>
      <c r="C23" s="28"/>
      <c r="D23" s="28"/>
      <c r="E23" s="30"/>
      <c r="F23" s="7"/>
      <c r="G23" s="8"/>
      <c r="H23" s="14"/>
      <c r="I23" s="12"/>
    </row>
    <row r="24" spans="1:9" ht="12.75">
      <c r="A24" s="19">
        <f t="shared" si="0"/>
        <v>20</v>
      </c>
      <c r="B24" s="29">
        <v>1</v>
      </c>
      <c r="C24" s="28"/>
      <c r="D24" s="28"/>
      <c r="E24" s="30"/>
      <c r="F24" s="7"/>
      <c r="G24" s="8"/>
      <c r="H24" s="14"/>
      <c r="I24" s="12"/>
    </row>
    <row r="25" spans="1:9" ht="12.75">
      <c r="A25" s="19">
        <f t="shared" si="0"/>
        <v>21</v>
      </c>
      <c r="B25" s="29">
        <v>1</v>
      </c>
      <c r="C25" s="28"/>
      <c r="D25" s="28"/>
      <c r="E25" s="30"/>
      <c r="F25" s="7"/>
      <c r="G25" s="8"/>
      <c r="H25" s="14"/>
      <c r="I25" s="12"/>
    </row>
    <row r="26" spans="1:9" ht="12.75">
      <c r="A26" s="19">
        <f t="shared" si="0"/>
        <v>22</v>
      </c>
      <c r="B26" s="29">
        <v>1</v>
      </c>
      <c r="C26" s="28"/>
      <c r="D26" s="28"/>
      <c r="E26" s="30"/>
      <c r="F26" s="7"/>
      <c r="G26" s="8"/>
      <c r="H26" s="14"/>
      <c r="I26" s="12"/>
    </row>
    <row r="27" spans="1:9" ht="12.75">
      <c r="A27" s="19">
        <f t="shared" si="0"/>
        <v>23</v>
      </c>
      <c r="B27" s="29"/>
      <c r="C27" s="28"/>
      <c r="D27" s="28"/>
      <c r="E27" s="30"/>
      <c r="F27" s="7"/>
      <c r="G27" s="8"/>
      <c r="H27" s="14"/>
      <c r="I27" s="12"/>
    </row>
    <row r="28" spans="1:9" ht="12.75">
      <c r="A28" s="19">
        <f t="shared" si="0"/>
        <v>24</v>
      </c>
      <c r="B28" s="29"/>
      <c r="C28" s="28"/>
      <c r="D28" s="28"/>
      <c r="E28" s="30"/>
      <c r="F28" s="7"/>
      <c r="G28" s="8"/>
      <c r="H28" s="14"/>
      <c r="I28" s="12"/>
    </row>
    <row r="29" spans="1:9" ht="12.75">
      <c r="A29" s="19">
        <f t="shared" si="0"/>
        <v>25</v>
      </c>
      <c r="B29" s="29"/>
      <c r="C29" s="28"/>
      <c r="D29" s="28"/>
      <c r="E29" s="30"/>
      <c r="F29" s="7"/>
      <c r="G29" s="8"/>
      <c r="H29" s="14"/>
      <c r="I29" s="12"/>
    </row>
    <row r="30" spans="1:9" ht="12.75">
      <c r="A30" s="19">
        <f t="shared" si="0"/>
        <v>26</v>
      </c>
      <c r="B30" s="29">
        <v>1</v>
      </c>
      <c r="C30" s="28"/>
      <c r="D30" s="28"/>
      <c r="E30" s="30"/>
      <c r="F30" s="7"/>
      <c r="G30" s="8"/>
      <c r="H30" s="14"/>
      <c r="I30" s="12"/>
    </row>
    <row r="31" spans="1:9" ht="12.75">
      <c r="A31" s="19">
        <f t="shared" si="0"/>
        <v>27</v>
      </c>
      <c r="B31" s="29"/>
      <c r="C31" s="28"/>
      <c r="D31" s="28"/>
      <c r="E31" s="30"/>
      <c r="F31" s="7"/>
      <c r="G31" s="8"/>
      <c r="H31" s="14"/>
      <c r="I31" s="12"/>
    </row>
    <row r="32" spans="1:9" ht="12.75">
      <c r="A32" s="19">
        <f t="shared" si="0"/>
        <v>28</v>
      </c>
      <c r="B32" s="29"/>
      <c r="C32" s="28"/>
      <c r="D32" s="28"/>
      <c r="E32" s="30"/>
      <c r="F32" s="7"/>
      <c r="G32" s="8"/>
      <c r="H32" s="14"/>
      <c r="I32" s="12"/>
    </row>
    <row r="33" spans="1:9" ht="12.75">
      <c r="A33" s="19">
        <f t="shared" si="0"/>
        <v>29</v>
      </c>
      <c r="B33" s="29"/>
      <c r="C33" s="28"/>
      <c r="D33" s="28"/>
      <c r="E33" s="30"/>
      <c r="F33" s="7"/>
      <c r="G33" s="8"/>
      <c r="H33" s="14"/>
      <c r="I33" s="12"/>
    </row>
    <row r="34" spans="1:9" ht="12.75">
      <c r="A34" s="19">
        <f t="shared" si="0"/>
        <v>30</v>
      </c>
      <c r="B34" s="29"/>
      <c r="C34" s="28">
        <v>1</v>
      </c>
      <c r="D34" s="28"/>
      <c r="E34" s="30"/>
      <c r="F34" s="7"/>
      <c r="G34" s="8"/>
      <c r="H34" s="14"/>
      <c r="I34" s="12"/>
    </row>
    <row r="35" spans="1:9" ht="12.75">
      <c r="A35" s="19">
        <f t="shared" si="0"/>
        <v>31</v>
      </c>
      <c r="B35" s="29">
        <v>1</v>
      </c>
      <c r="C35" s="28"/>
      <c r="D35" s="28"/>
      <c r="E35" s="30"/>
      <c r="F35" s="7"/>
      <c r="G35" s="8"/>
      <c r="H35" s="14"/>
      <c r="I35" s="12"/>
    </row>
    <row r="36" spans="1:9" ht="12.75">
      <c r="A36" s="19">
        <f t="shared" si="0"/>
        <v>32</v>
      </c>
      <c r="B36" s="29">
        <v>1</v>
      </c>
      <c r="C36" s="28"/>
      <c r="D36" s="28"/>
      <c r="E36" s="30"/>
      <c r="F36" s="7"/>
      <c r="G36" s="8"/>
      <c r="H36" s="14"/>
      <c r="I36" s="12"/>
    </row>
    <row r="37" spans="1:9" ht="12.75">
      <c r="A37" s="19">
        <f t="shared" si="0"/>
        <v>33</v>
      </c>
      <c r="B37" s="29"/>
      <c r="C37" s="28">
        <v>1</v>
      </c>
      <c r="D37" s="28"/>
      <c r="E37" s="30"/>
      <c r="F37" s="7"/>
      <c r="G37" s="8"/>
      <c r="H37" s="14"/>
      <c r="I37" s="12"/>
    </row>
    <row r="38" spans="1:9" ht="12.75">
      <c r="A38" s="19">
        <f t="shared" si="0"/>
        <v>34</v>
      </c>
      <c r="B38" s="29"/>
      <c r="C38" s="28"/>
      <c r="D38" s="28"/>
      <c r="E38" s="30"/>
      <c r="F38" s="7"/>
      <c r="G38" s="8"/>
      <c r="H38" s="14"/>
      <c r="I38" s="12"/>
    </row>
    <row r="39" spans="1:9" ht="12.75">
      <c r="A39" s="19">
        <f t="shared" si="0"/>
        <v>35</v>
      </c>
      <c r="B39" s="29"/>
      <c r="C39" s="28"/>
      <c r="D39" s="28"/>
      <c r="E39" s="30">
        <v>1</v>
      </c>
      <c r="F39" s="7"/>
      <c r="G39" s="8"/>
      <c r="H39" s="14"/>
      <c r="I39" s="12"/>
    </row>
    <row r="40" spans="1:9" ht="12.75">
      <c r="A40" s="19">
        <f t="shared" si="0"/>
        <v>36</v>
      </c>
      <c r="B40" s="29">
        <v>1</v>
      </c>
      <c r="C40" s="28"/>
      <c r="D40" s="28"/>
      <c r="E40" s="30"/>
      <c r="F40" s="7"/>
      <c r="G40" s="8"/>
      <c r="H40" s="14"/>
      <c r="I40" s="12"/>
    </row>
    <row r="41" spans="1:9" ht="12.75">
      <c r="A41" s="19">
        <f t="shared" si="0"/>
        <v>37</v>
      </c>
      <c r="B41" s="29"/>
      <c r="C41" s="28">
        <v>1</v>
      </c>
      <c r="D41" s="28"/>
      <c r="E41" s="30"/>
      <c r="F41" s="7"/>
      <c r="G41" s="8"/>
      <c r="H41" s="14"/>
      <c r="I41" s="12"/>
    </row>
    <row r="42" spans="1:9" ht="12.75">
      <c r="A42" s="19">
        <f t="shared" si="0"/>
        <v>38</v>
      </c>
      <c r="B42" s="29"/>
      <c r="C42" s="28"/>
      <c r="D42" s="28"/>
      <c r="E42" s="30"/>
      <c r="F42" s="7"/>
      <c r="G42" s="8"/>
      <c r="H42" s="14"/>
      <c r="I42" s="12"/>
    </row>
    <row r="43" spans="1:9" ht="12.75">
      <c r="A43" s="19">
        <f t="shared" si="0"/>
        <v>39</v>
      </c>
      <c r="B43" s="29"/>
      <c r="C43" s="28"/>
      <c r="D43" s="28"/>
      <c r="E43" s="30"/>
      <c r="F43" s="7"/>
      <c r="G43" s="8"/>
      <c r="H43" s="14"/>
      <c r="I43" s="12"/>
    </row>
    <row r="44" spans="1:9" ht="12.75">
      <c r="A44" s="19">
        <f t="shared" si="0"/>
        <v>40</v>
      </c>
      <c r="B44" s="29">
        <v>1</v>
      </c>
      <c r="C44" s="28"/>
      <c r="D44" s="28"/>
      <c r="E44" s="30"/>
      <c r="F44" s="7"/>
      <c r="G44" s="8"/>
      <c r="H44" s="14"/>
      <c r="I44" s="12"/>
    </row>
    <row r="45" spans="1:9" ht="12.75">
      <c r="A45" s="19">
        <f t="shared" si="0"/>
        <v>41</v>
      </c>
      <c r="B45" s="29"/>
      <c r="C45" s="28">
        <v>1</v>
      </c>
      <c r="D45" s="28"/>
      <c r="E45" s="30"/>
      <c r="F45" s="7"/>
      <c r="G45" s="8"/>
      <c r="H45" s="14"/>
      <c r="I45" s="12"/>
    </row>
    <row r="46" spans="1:9" ht="12.75">
      <c r="A46" s="19">
        <f t="shared" si="0"/>
        <v>42</v>
      </c>
      <c r="B46" s="29"/>
      <c r="C46" s="28">
        <v>1</v>
      </c>
      <c r="D46" s="28"/>
      <c r="E46" s="30"/>
      <c r="F46" s="7"/>
      <c r="G46" s="8"/>
      <c r="H46" s="14"/>
      <c r="I46" s="12"/>
    </row>
    <row r="47" spans="1:9" ht="12.75">
      <c r="A47" s="19">
        <f t="shared" si="0"/>
        <v>43</v>
      </c>
      <c r="B47" s="29"/>
      <c r="C47" s="28"/>
      <c r="D47" s="28"/>
      <c r="E47" s="30"/>
      <c r="F47" s="7"/>
      <c r="G47" s="8"/>
      <c r="H47" s="14"/>
      <c r="I47" s="12"/>
    </row>
    <row r="48" spans="1:9" ht="12.75">
      <c r="A48" s="19">
        <f t="shared" si="0"/>
        <v>44</v>
      </c>
      <c r="B48" s="29">
        <v>1</v>
      </c>
      <c r="C48" s="28"/>
      <c r="D48" s="28"/>
      <c r="E48" s="30"/>
      <c r="F48" s="7"/>
      <c r="G48" s="8"/>
      <c r="H48" s="14"/>
      <c r="I48" s="12"/>
    </row>
    <row r="49" spans="1:9" ht="12.75">
      <c r="A49" s="19">
        <f t="shared" si="0"/>
        <v>45</v>
      </c>
      <c r="B49" s="29"/>
      <c r="C49" s="28"/>
      <c r="D49" s="28"/>
      <c r="E49" s="30"/>
      <c r="F49" s="7"/>
      <c r="G49" s="8"/>
      <c r="H49" s="14"/>
      <c r="I49" s="12"/>
    </row>
    <row r="50" spans="1:9" ht="12.75">
      <c r="A50" s="19">
        <f t="shared" si="0"/>
        <v>46</v>
      </c>
      <c r="B50" s="29"/>
      <c r="C50" s="28"/>
      <c r="D50" s="28"/>
      <c r="E50" s="30"/>
      <c r="F50" s="7"/>
      <c r="G50" s="8"/>
      <c r="H50" s="14"/>
      <c r="I50" s="12"/>
    </row>
    <row r="51" spans="1:9" ht="12.75">
      <c r="A51" s="19">
        <f t="shared" si="0"/>
        <v>47</v>
      </c>
      <c r="B51" s="29"/>
      <c r="C51" s="28"/>
      <c r="D51" s="28"/>
      <c r="E51" s="30"/>
      <c r="F51" s="7"/>
      <c r="G51" s="8"/>
      <c r="H51" s="14"/>
      <c r="I51" s="12"/>
    </row>
    <row r="52" spans="1:9" ht="12.75">
      <c r="A52" s="19">
        <f t="shared" si="0"/>
        <v>48</v>
      </c>
      <c r="B52" s="29"/>
      <c r="C52" s="28"/>
      <c r="D52" s="28"/>
      <c r="E52" s="25">
        <v>1</v>
      </c>
      <c r="F52" s="7"/>
      <c r="G52" s="8"/>
      <c r="H52" s="14"/>
      <c r="I52" s="21"/>
    </row>
    <row r="53" spans="1:9" ht="12.75">
      <c r="A53" s="19">
        <f t="shared" si="0"/>
        <v>49</v>
      </c>
      <c r="B53" s="29"/>
      <c r="C53" s="28">
        <v>1</v>
      </c>
      <c r="D53" s="28"/>
      <c r="E53" s="30"/>
      <c r="F53" s="7"/>
      <c r="G53" s="8"/>
      <c r="H53" s="14"/>
      <c r="I53" s="12"/>
    </row>
    <row r="54" spans="1:9" ht="12.75">
      <c r="A54" s="19">
        <f t="shared" si="0"/>
        <v>50</v>
      </c>
      <c r="B54" s="29"/>
      <c r="C54" s="28">
        <v>1</v>
      </c>
      <c r="D54" s="28"/>
      <c r="E54" s="30"/>
      <c r="F54" s="7"/>
      <c r="G54" s="8"/>
      <c r="H54" s="14"/>
      <c r="I54" s="12"/>
    </row>
    <row r="55" spans="1:9" ht="12.75">
      <c r="A55" s="19">
        <f t="shared" si="0"/>
        <v>51</v>
      </c>
      <c r="B55" s="29"/>
      <c r="C55" s="28"/>
      <c r="D55" s="28"/>
      <c r="E55" s="30"/>
      <c r="F55" s="7"/>
      <c r="G55" s="8"/>
      <c r="H55" s="14"/>
      <c r="I55" s="12"/>
    </row>
    <row r="56" spans="1:9" ht="12.75">
      <c r="A56" s="19">
        <f t="shared" si="0"/>
        <v>52</v>
      </c>
      <c r="B56" s="29"/>
      <c r="C56" s="28"/>
      <c r="D56" s="28"/>
      <c r="E56" s="30"/>
      <c r="F56" s="7"/>
      <c r="G56" s="8"/>
      <c r="H56" s="14"/>
      <c r="I56" s="12"/>
    </row>
    <row r="57" spans="1:9" ht="12.75">
      <c r="A57" s="19">
        <f t="shared" si="0"/>
        <v>53</v>
      </c>
      <c r="B57" s="29"/>
      <c r="C57" s="28"/>
      <c r="D57" s="28"/>
      <c r="E57" s="30"/>
      <c r="F57" s="7"/>
      <c r="G57" s="8"/>
      <c r="H57" s="14"/>
      <c r="I57" s="12"/>
    </row>
    <row r="58" spans="1:9" ht="12.75">
      <c r="A58" s="19">
        <f t="shared" si="0"/>
        <v>54</v>
      </c>
      <c r="B58" s="29"/>
      <c r="C58" s="28"/>
      <c r="D58" s="28"/>
      <c r="E58" s="30"/>
      <c r="F58" s="7"/>
      <c r="G58" s="8"/>
      <c r="H58" s="14"/>
      <c r="I58" s="12"/>
    </row>
    <row r="59" spans="1:9" ht="12.75">
      <c r="A59" s="19">
        <f t="shared" si="0"/>
        <v>55</v>
      </c>
      <c r="B59" s="29"/>
      <c r="C59" s="28"/>
      <c r="D59" s="28"/>
      <c r="E59" s="30"/>
      <c r="F59" s="7"/>
      <c r="G59" s="8"/>
      <c r="H59" s="14"/>
      <c r="I59" s="12"/>
    </row>
    <row r="60" spans="1:9" ht="12.75">
      <c r="A60" s="19">
        <f t="shared" si="0"/>
        <v>56</v>
      </c>
      <c r="B60" s="29">
        <v>1</v>
      </c>
      <c r="C60" s="28"/>
      <c r="D60" s="28"/>
      <c r="E60" s="30"/>
      <c r="F60" s="7"/>
      <c r="G60" s="8"/>
      <c r="H60" s="14"/>
      <c r="I60" s="12"/>
    </row>
    <row r="61" spans="1:9" ht="12.75">
      <c r="A61" s="19">
        <f t="shared" si="0"/>
        <v>57</v>
      </c>
      <c r="B61" s="29">
        <v>1</v>
      </c>
      <c r="C61" s="28"/>
      <c r="D61" s="28"/>
      <c r="E61" s="30"/>
      <c r="F61" s="7"/>
      <c r="G61" s="8"/>
      <c r="H61" s="14"/>
      <c r="I61" s="12"/>
    </row>
    <row r="62" spans="1:9" ht="12.75">
      <c r="A62" s="19">
        <f t="shared" si="0"/>
        <v>58</v>
      </c>
      <c r="B62" s="29">
        <v>1</v>
      </c>
      <c r="C62" s="28"/>
      <c r="D62" s="28"/>
      <c r="E62" s="30"/>
      <c r="F62" s="7"/>
      <c r="G62" s="8"/>
      <c r="H62" s="14"/>
      <c r="I62" s="12"/>
    </row>
    <row r="63" spans="1:9" ht="12.75">
      <c r="A63" s="19">
        <f t="shared" si="0"/>
        <v>59</v>
      </c>
      <c r="B63" s="29"/>
      <c r="C63" s="28"/>
      <c r="D63" s="28"/>
      <c r="E63" s="30"/>
      <c r="F63" s="7"/>
      <c r="G63" s="8"/>
      <c r="H63" s="14"/>
      <c r="I63" s="12"/>
    </row>
    <row r="64" spans="1:9" ht="12.75">
      <c r="A64" s="19">
        <f t="shared" si="0"/>
        <v>60</v>
      </c>
      <c r="B64" s="29"/>
      <c r="C64" s="28">
        <v>1</v>
      </c>
      <c r="D64" s="28"/>
      <c r="E64" s="30"/>
      <c r="F64" s="7"/>
      <c r="G64" s="8"/>
      <c r="H64" s="14"/>
      <c r="I64" s="12"/>
    </row>
    <row r="65" spans="1:9" ht="12.75">
      <c r="A65" s="19">
        <f t="shared" si="0"/>
        <v>61</v>
      </c>
      <c r="B65" s="29"/>
      <c r="C65" s="28"/>
      <c r="D65" s="28"/>
      <c r="E65" s="30"/>
      <c r="F65" s="7"/>
      <c r="G65" s="8"/>
      <c r="H65" s="14"/>
      <c r="I65" s="12"/>
    </row>
    <row r="66" spans="1:9" ht="12.75">
      <c r="A66" s="19">
        <f t="shared" si="0"/>
        <v>62</v>
      </c>
      <c r="B66" s="29"/>
      <c r="C66" s="28"/>
      <c r="D66" s="28"/>
      <c r="E66" s="30">
        <v>1</v>
      </c>
      <c r="F66" s="7"/>
      <c r="G66" s="8"/>
      <c r="H66" s="14"/>
      <c r="I66" s="12"/>
    </row>
    <row r="67" spans="1:9" ht="12.75">
      <c r="A67" s="19">
        <f t="shared" si="0"/>
        <v>63</v>
      </c>
      <c r="B67" s="29"/>
      <c r="C67" s="28">
        <v>1</v>
      </c>
      <c r="D67" s="28"/>
      <c r="E67" s="30"/>
      <c r="F67" s="7"/>
      <c r="G67" s="8"/>
      <c r="H67" s="14"/>
      <c r="I67" s="12"/>
    </row>
    <row r="68" spans="1:9" ht="12.75">
      <c r="A68" s="19">
        <f t="shared" si="0"/>
        <v>64</v>
      </c>
      <c r="B68" s="29"/>
      <c r="C68" s="28">
        <v>1</v>
      </c>
      <c r="D68" s="28"/>
      <c r="E68" s="30"/>
      <c r="F68" s="7"/>
      <c r="G68" s="8"/>
      <c r="H68" s="14"/>
      <c r="I68" s="12"/>
    </row>
    <row r="69" spans="1:9" ht="12.75">
      <c r="A69" s="19">
        <f t="shared" si="0"/>
        <v>65</v>
      </c>
      <c r="B69" s="29"/>
      <c r="C69" s="28">
        <v>1</v>
      </c>
      <c r="D69" s="28"/>
      <c r="E69" s="30"/>
      <c r="F69" s="7"/>
      <c r="G69" s="8"/>
      <c r="H69" s="14"/>
      <c r="I69" s="12"/>
    </row>
    <row r="70" spans="1:9" ht="12.75">
      <c r="A70" s="19">
        <f t="shared" si="0"/>
        <v>66</v>
      </c>
      <c r="B70" s="29">
        <v>1</v>
      </c>
      <c r="C70" s="28"/>
      <c r="D70" s="28"/>
      <c r="E70" s="30"/>
      <c r="F70" s="7"/>
      <c r="G70" s="8"/>
      <c r="H70" s="14"/>
      <c r="I70" s="12"/>
    </row>
    <row r="71" spans="1:9" ht="12.75">
      <c r="A71" s="19">
        <f t="shared" si="0"/>
        <v>67</v>
      </c>
      <c r="B71" s="29"/>
      <c r="C71" s="28"/>
      <c r="D71" s="28"/>
      <c r="E71" s="30"/>
      <c r="F71" s="7"/>
      <c r="G71" s="8"/>
      <c r="H71" s="14"/>
      <c r="I71" s="12"/>
    </row>
    <row r="72" spans="1:9" ht="12.75">
      <c r="A72" s="19">
        <f t="shared" si="0"/>
        <v>68</v>
      </c>
      <c r="B72" s="29"/>
      <c r="C72" s="28">
        <v>1</v>
      </c>
      <c r="D72" s="28"/>
      <c r="E72" s="30"/>
      <c r="F72" s="7"/>
      <c r="G72" s="8"/>
      <c r="H72" s="14"/>
      <c r="I72" s="12"/>
    </row>
    <row r="73" spans="1:9" ht="12.75">
      <c r="A73" s="19">
        <f t="shared" si="0"/>
        <v>69</v>
      </c>
      <c r="B73" s="29"/>
      <c r="C73" s="28"/>
      <c r="D73" s="28"/>
      <c r="E73" s="30"/>
      <c r="F73" s="7"/>
      <c r="G73" s="8"/>
      <c r="H73" s="14"/>
      <c r="I73" s="12"/>
    </row>
    <row r="74" spans="1:9" ht="12.75">
      <c r="A74" s="19">
        <f t="shared" si="0"/>
        <v>70</v>
      </c>
      <c r="B74" s="29"/>
      <c r="C74" s="28"/>
      <c r="D74" s="28"/>
      <c r="E74" s="30"/>
      <c r="F74" s="7"/>
      <c r="G74" s="8"/>
      <c r="H74" s="14"/>
      <c r="I74" s="12"/>
    </row>
    <row r="75" spans="1:9" ht="12.75">
      <c r="A75" s="19">
        <f t="shared" si="0"/>
        <v>71</v>
      </c>
      <c r="B75" s="29"/>
      <c r="C75" s="28"/>
      <c r="D75" s="28"/>
      <c r="E75" s="30"/>
      <c r="F75" s="7"/>
      <c r="G75" s="8"/>
      <c r="H75" s="14"/>
      <c r="I75" s="12"/>
    </row>
    <row r="76" spans="1:9" ht="12.75">
      <c r="A76" s="19">
        <f t="shared" si="0"/>
        <v>72</v>
      </c>
      <c r="B76" s="23"/>
      <c r="C76" s="24"/>
      <c r="D76" s="24"/>
      <c r="E76" s="25"/>
      <c r="F76" s="13"/>
      <c r="G76" s="14"/>
      <c r="H76" s="14"/>
      <c r="I76" s="12"/>
    </row>
    <row r="77" spans="1:9" ht="12.75">
      <c r="A77" s="19">
        <f t="shared" si="0"/>
        <v>73</v>
      </c>
      <c r="B77" s="23"/>
      <c r="C77" s="24"/>
      <c r="D77" s="24"/>
      <c r="E77" s="25"/>
      <c r="F77" s="15"/>
      <c r="G77" s="16"/>
      <c r="H77" s="16"/>
      <c r="I77" s="17"/>
    </row>
    <row r="78" spans="1:9" ht="12.75">
      <c r="A78" s="6"/>
      <c r="B78" s="4"/>
      <c r="C78" s="4"/>
      <c r="D78" s="4"/>
      <c r="E78" s="4"/>
      <c r="F78" s="4"/>
      <c r="G78" s="4"/>
      <c r="H78" s="4"/>
      <c r="I78" s="4"/>
    </row>
    <row r="79" spans="1:10" ht="12.75">
      <c r="A79" s="34" t="s">
        <v>39</v>
      </c>
      <c r="B79" s="4">
        <f>SUM(B5:B77)</f>
        <v>20</v>
      </c>
      <c r="C79" s="4">
        <f>SUM(C5:C77)</f>
        <v>12</v>
      </c>
      <c r="D79" s="4">
        <f>SUM(D5:D77)</f>
        <v>0</v>
      </c>
      <c r="E79" s="4">
        <f>SUM(E5:E77)</f>
        <v>4</v>
      </c>
      <c r="F79"/>
      <c r="G79"/>
      <c r="H79"/>
      <c r="I79"/>
      <c r="J79"/>
    </row>
    <row r="80" spans="1:9" ht="12.75">
      <c r="A80" s="35"/>
      <c r="B80" s="18">
        <f>B79/SUM($B$79:$E$79)</f>
        <v>0.5555555555555556</v>
      </c>
      <c r="C80" s="18">
        <f>C79/SUM($B$79:$E$79)</f>
        <v>0.3333333333333333</v>
      </c>
      <c r="D80" s="18">
        <f>D79/SUM($B$79:$E$79)</f>
        <v>0</v>
      </c>
      <c r="E80" s="18">
        <f>E79/SUM($B$79:$E$79)</f>
        <v>0.1111111111111111</v>
      </c>
      <c r="F80"/>
      <c r="G80"/>
      <c r="H80"/>
      <c r="I80"/>
    </row>
    <row r="81" spans="1:9" ht="12.75">
      <c r="A81" s="35"/>
      <c r="B81" s="18"/>
      <c r="C81" s="18"/>
      <c r="D81" s="18"/>
      <c r="E81" s="18"/>
      <c r="F81"/>
      <c r="G81"/>
      <c r="H81"/>
      <c r="I81"/>
    </row>
    <row r="82" spans="1:9" ht="12.75">
      <c r="A82" s="26" t="s">
        <v>58</v>
      </c>
      <c r="B82" s="18"/>
      <c r="D82" s="18"/>
      <c r="E82" s="18"/>
      <c r="F82" s="18"/>
      <c r="G82"/>
      <c r="H82"/>
      <c r="I82"/>
    </row>
    <row r="83" spans="1:9" ht="12.75">
      <c r="A83" s="26" t="s">
        <v>114</v>
      </c>
      <c r="B83" s="18"/>
      <c r="C83" s="4">
        <f>SUM(B79:E79)</f>
        <v>36</v>
      </c>
      <c r="D83" s="18"/>
      <c r="E83" s="18"/>
      <c r="F83" s="18"/>
      <c r="G83"/>
      <c r="H83"/>
      <c r="I83"/>
    </row>
    <row r="84" spans="1:9" ht="12.75">
      <c r="A84" s="35"/>
      <c r="B84" s="18"/>
      <c r="C84" s="18"/>
      <c r="D84" s="18"/>
      <c r="E84" s="18"/>
      <c r="F84"/>
      <c r="G84"/>
      <c r="H84"/>
      <c r="I84"/>
    </row>
    <row r="85" spans="1:9" ht="12.75">
      <c r="A85" s="26" t="s">
        <v>40</v>
      </c>
      <c r="F85"/>
      <c r="G85"/>
      <c r="H85"/>
      <c r="I85"/>
    </row>
    <row r="86" spans="1:9" ht="12.75">
      <c r="A86" s="26" t="s">
        <v>107</v>
      </c>
      <c r="B86"/>
      <c r="C86" s="45">
        <f>(C79-D79)/SUM(B79:E79)</f>
        <v>0.3333333333333333</v>
      </c>
      <c r="D86" s="4"/>
      <c r="E86" s="4"/>
      <c r="F86"/>
      <c r="G86"/>
      <c r="H86"/>
      <c r="I86"/>
    </row>
    <row r="87" spans="1:9" ht="12.75">
      <c r="A87" s="22"/>
      <c r="B87"/>
      <c r="F87"/>
      <c r="G87"/>
      <c r="H87"/>
      <c r="I87"/>
    </row>
    <row r="88" spans="1:9" ht="12.75">
      <c r="A88"/>
      <c r="B88"/>
      <c r="C88"/>
      <c r="D88"/>
      <c r="E88"/>
      <c r="F88"/>
      <c r="G88"/>
      <c r="H88"/>
      <c r="I88"/>
    </row>
    <row r="89" spans="1:9" ht="12.75">
      <c r="A89"/>
      <c r="B89"/>
      <c r="C89"/>
      <c r="D89"/>
      <c r="E89"/>
      <c r="F89"/>
      <c r="G89"/>
      <c r="H89"/>
      <c r="I89"/>
    </row>
    <row r="90" spans="1:9" ht="12.75">
      <c r="A90"/>
      <c r="B90"/>
      <c r="C90"/>
      <c r="D90"/>
      <c r="E90"/>
      <c r="F90"/>
      <c r="G90"/>
      <c r="H90"/>
      <c r="I90"/>
    </row>
    <row r="91" spans="1:9" ht="12.75">
      <c r="A91"/>
      <c r="B91"/>
      <c r="C91"/>
      <c r="D91"/>
      <c r="E91"/>
      <c r="F91"/>
      <c r="G91"/>
      <c r="H91"/>
      <c r="I91"/>
    </row>
    <row r="92" spans="1:9" ht="12.75">
      <c r="A92"/>
      <c r="B92"/>
      <c r="C92"/>
      <c r="D92"/>
      <c r="E92"/>
      <c r="F92"/>
      <c r="G92"/>
      <c r="H92"/>
      <c r="I92"/>
    </row>
    <row r="93" spans="1:9" ht="12.75">
      <c r="A93"/>
      <c r="B93"/>
      <c r="C93"/>
      <c r="D93"/>
      <c r="E93"/>
      <c r="F93"/>
      <c r="G93"/>
      <c r="H93"/>
      <c r="I93"/>
    </row>
    <row r="94" spans="1:9" ht="12.75">
      <c r="A94"/>
      <c r="B94"/>
      <c r="C94"/>
      <c r="D94"/>
      <c r="E94"/>
      <c r="F94"/>
      <c r="G94"/>
      <c r="H94"/>
      <c r="I94"/>
    </row>
    <row r="95" ht="12.75">
      <c r="A95" s="6"/>
    </row>
    <row r="96" ht="12.75">
      <c r="A96" s="6"/>
    </row>
    <row r="97" ht="12.75">
      <c r="A97" s="6"/>
    </row>
    <row r="98" ht="12.75">
      <c r="A98" s="6"/>
    </row>
    <row r="99" ht="12.75">
      <c r="A99" s="6"/>
    </row>
    <row r="100" ht="12.75">
      <c r="A100" s="6"/>
    </row>
    <row r="101" ht="12.75">
      <c r="A101" s="6"/>
    </row>
    <row r="102" ht="12.75">
      <c r="A102" s="6"/>
    </row>
    <row r="103" ht="12.75">
      <c r="A103" s="6"/>
    </row>
    <row r="104" ht="12.75">
      <c r="A104" s="6"/>
    </row>
    <row r="105" ht="12.75">
      <c r="A105" s="6"/>
    </row>
    <row r="106" ht="12.75">
      <c r="A106" s="6"/>
    </row>
    <row r="107" ht="12.75">
      <c r="A107" s="6"/>
    </row>
    <row r="108" ht="12.75">
      <c r="A108" s="6"/>
    </row>
    <row r="109" ht="12.75">
      <c r="A109" s="6"/>
    </row>
    <row r="110" ht="12.75">
      <c r="A110" s="6"/>
    </row>
  </sheetData>
  <sheetProtection/>
  <mergeCells count="2">
    <mergeCell ref="B3:E3"/>
    <mergeCell ref="F3:I3"/>
  </mergeCells>
  <printOptions/>
  <pageMargins left="0.75" right="0.75" top="1" bottom="1" header="0.5" footer="0.5"/>
  <pageSetup orientation="portrait"/>
</worksheet>
</file>

<file path=xl/worksheets/sheet20.xml><?xml version="1.0" encoding="utf-8"?>
<worksheet xmlns="http://schemas.openxmlformats.org/spreadsheetml/2006/main" xmlns:r="http://schemas.openxmlformats.org/officeDocument/2006/relationships">
  <dimension ref="A1:G51"/>
  <sheetViews>
    <sheetView workbookViewId="0" topLeftCell="A1">
      <selection activeCell="A7" sqref="A7:A20"/>
    </sheetView>
  </sheetViews>
  <sheetFormatPr defaultColWidth="11.00390625" defaultRowHeight="12.75"/>
  <sheetData>
    <row r="1" ht="12.75">
      <c r="B1" s="1" t="s">
        <v>117</v>
      </c>
    </row>
    <row r="3" spans="1:7" ht="12.75">
      <c r="A3" s="6" t="s">
        <v>32</v>
      </c>
      <c r="B3" s="108" t="s">
        <v>33</v>
      </c>
      <c r="C3" s="116"/>
      <c r="D3" s="116"/>
      <c r="E3" s="117"/>
      <c r="F3" s="111" t="s">
        <v>87</v>
      </c>
      <c r="G3" s="112"/>
    </row>
    <row r="4" spans="1:7" ht="12.75">
      <c r="A4" s="19"/>
      <c r="B4" s="27" t="s">
        <v>35</v>
      </c>
      <c r="C4" s="27" t="s">
        <v>37</v>
      </c>
      <c r="D4" s="27" t="s">
        <v>38</v>
      </c>
      <c r="E4" s="27" t="s">
        <v>36</v>
      </c>
      <c r="F4" s="39" t="s">
        <v>88</v>
      </c>
      <c r="G4" s="40" t="s">
        <v>89</v>
      </c>
    </row>
    <row r="5" spans="1:7" ht="12.75">
      <c r="A5" s="19">
        <v>1</v>
      </c>
      <c r="B5" s="37">
        <v>1</v>
      </c>
      <c r="C5" s="37"/>
      <c r="D5" s="37"/>
      <c r="E5" s="37"/>
      <c r="F5" s="37"/>
      <c r="G5" s="37">
        <v>1</v>
      </c>
    </row>
    <row r="6" spans="1:7" ht="12.75">
      <c r="A6" s="19">
        <f aca="true" t="shared" si="0" ref="A6:A20">A5+1</f>
        <v>2</v>
      </c>
      <c r="B6" s="37"/>
      <c r="C6" s="37">
        <v>1</v>
      </c>
      <c r="D6" s="37"/>
      <c r="E6" s="37"/>
      <c r="F6" s="37"/>
      <c r="G6" s="37"/>
    </row>
    <row r="7" spans="1:7" ht="12.75">
      <c r="A7" s="19">
        <f t="shared" si="0"/>
        <v>3</v>
      </c>
      <c r="B7" s="37"/>
      <c r="C7" s="37">
        <v>1</v>
      </c>
      <c r="D7" s="37"/>
      <c r="E7" s="37"/>
      <c r="F7" s="37"/>
      <c r="G7" s="37"/>
    </row>
    <row r="8" spans="1:7" ht="12.75">
      <c r="A8" s="19">
        <f t="shared" si="0"/>
        <v>4</v>
      </c>
      <c r="B8" s="37"/>
      <c r="C8" s="37">
        <v>1</v>
      </c>
      <c r="D8" s="37"/>
      <c r="E8" s="37"/>
      <c r="F8" s="37"/>
      <c r="G8" s="37"/>
    </row>
    <row r="9" spans="1:7" ht="12.75">
      <c r="A9" s="19">
        <f t="shared" si="0"/>
        <v>5</v>
      </c>
      <c r="B9" s="37">
        <v>1</v>
      </c>
      <c r="C9" s="37"/>
      <c r="D9" s="37"/>
      <c r="E9" s="37"/>
      <c r="F9" s="37"/>
      <c r="G9" s="37"/>
    </row>
    <row r="10" spans="1:7" ht="12.75">
      <c r="A10" s="19">
        <f t="shared" si="0"/>
        <v>6</v>
      </c>
      <c r="B10" s="37"/>
      <c r="C10" s="37">
        <v>1</v>
      </c>
      <c r="D10" s="37"/>
      <c r="E10" s="37"/>
      <c r="F10" s="37"/>
      <c r="G10" s="37"/>
    </row>
    <row r="11" spans="1:7" ht="12.75">
      <c r="A11" s="19">
        <f t="shared" si="0"/>
        <v>7</v>
      </c>
      <c r="B11" s="37">
        <v>1</v>
      </c>
      <c r="C11" s="37"/>
      <c r="D11" s="37"/>
      <c r="E11" s="37"/>
      <c r="F11" s="37">
        <v>1</v>
      </c>
      <c r="G11" s="37"/>
    </row>
    <row r="12" spans="1:7" ht="12.75">
      <c r="A12" s="19">
        <f t="shared" si="0"/>
        <v>8</v>
      </c>
      <c r="B12" s="37">
        <v>1</v>
      </c>
      <c r="C12" s="37"/>
      <c r="D12" s="37"/>
      <c r="E12" s="37"/>
      <c r="F12" s="37">
        <v>1</v>
      </c>
      <c r="G12" s="37"/>
    </row>
    <row r="13" spans="1:7" ht="12.75">
      <c r="A13" s="19">
        <f t="shared" si="0"/>
        <v>9</v>
      </c>
      <c r="B13" s="37">
        <v>1</v>
      </c>
      <c r="C13" s="37"/>
      <c r="D13" s="37"/>
      <c r="E13" s="37"/>
      <c r="F13" s="37"/>
      <c r="G13" s="37"/>
    </row>
    <row r="14" spans="1:7" ht="12.75">
      <c r="A14" s="19">
        <f t="shared" si="0"/>
        <v>10</v>
      </c>
      <c r="B14" s="37"/>
      <c r="C14" s="37"/>
      <c r="D14" s="37">
        <v>1</v>
      </c>
      <c r="E14" s="37"/>
      <c r="F14" s="37"/>
      <c r="G14" s="37"/>
    </row>
    <row r="15" spans="1:7" ht="12.75">
      <c r="A15" s="19">
        <f t="shared" si="0"/>
        <v>11</v>
      </c>
      <c r="B15" s="37"/>
      <c r="C15" s="37"/>
      <c r="D15" s="37">
        <v>1</v>
      </c>
      <c r="E15" s="37"/>
      <c r="F15" s="37"/>
      <c r="G15" s="37"/>
    </row>
    <row r="16" spans="1:7" ht="12.75">
      <c r="A16" s="19">
        <f t="shared" si="0"/>
        <v>12</v>
      </c>
      <c r="B16" s="37">
        <v>1</v>
      </c>
      <c r="C16" s="37"/>
      <c r="D16" s="37"/>
      <c r="E16" s="37"/>
      <c r="F16" s="37"/>
      <c r="G16" s="37"/>
    </row>
    <row r="17" spans="1:7" ht="12.75">
      <c r="A17" s="19">
        <f t="shared" si="0"/>
        <v>13</v>
      </c>
      <c r="B17" s="37"/>
      <c r="C17" s="37"/>
      <c r="D17" s="37"/>
      <c r="E17" s="37">
        <v>1</v>
      </c>
      <c r="F17" s="37"/>
      <c r="G17" s="37"/>
    </row>
    <row r="18" spans="1:7" ht="12.75">
      <c r="A18" s="19">
        <f t="shared" si="0"/>
        <v>14</v>
      </c>
      <c r="B18" s="37">
        <v>1</v>
      </c>
      <c r="C18" s="37"/>
      <c r="D18" s="37"/>
      <c r="E18" s="37"/>
      <c r="F18" s="37"/>
      <c r="G18" s="37"/>
    </row>
    <row r="19" spans="1:7" ht="12.75">
      <c r="A19" s="19">
        <f t="shared" si="0"/>
        <v>15</v>
      </c>
      <c r="B19" s="37">
        <v>1</v>
      </c>
      <c r="C19" s="37"/>
      <c r="D19" s="37"/>
      <c r="E19" s="37"/>
      <c r="F19" s="37"/>
      <c r="G19" s="37">
        <v>1</v>
      </c>
    </row>
    <row r="20" spans="1:7" ht="12.75">
      <c r="A20" s="19">
        <f t="shared" si="0"/>
        <v>16</v>
      </c>
      <c r="B20" s="37">
        <v>1</v>
      </c>
      <c r="C20" s="37"/>
      <c r="D20" s="37"/>
      <c r="E20" s="37"/>
      <c r="F20" s="37"/>
      <c r="G20" s="37"/>
    </row>
    <row r="21" spans="1:7" ht="12.75">
      <c r="A21" s="19"/>
      <c r="B21" s="8"/>
      <c r="C21" s="8"/>
      <c r="D21" s="8"/>
      <c r="E21" s="8"/>
      <c r="F21" s="22"/>
      <c r="G21" s="22"/>
    </row>
    <row r="22" spans="1:7" ht="12.75">
      <c r="A22" s="19"/>
      <c r="B22" s="4">
        <f aca="true" t="shared" si="1" ref="B22:G22">SUM(B5:B21)</f>
        <v>9</v>
      </c>
      <c r="C22" s="4">
        <f t="shared" si="1"/>
        <v>4</v>
      </c>
      <c r="D22" s="4">
        <f t="shared" si="1"/>
        <v>2</v>
      </c>
      <c r="E22" s="4">
        <f t="shared" si="1"/>
        <v>1</v>
      </c>
      <c r="F22" s="4">
        <f t="shared" si="1"/>
        <v>2</v>
      </c>
      <c r="G22" s="4">
        <f t="shared" si="1"/>
        <v>2</v>
      </c>
    </row>
    <row r="23" spans="1:7" ht="12.75">
      <c r="A23" s="19"/>
      <c r="B23" s="18">
        <f>B22/$D25</f>
        <v>0.5625</v>
      </c>
      <c r="C23" s="18">
        <f>C22/$D25</f>
        <v>0.25</v>
      </c>
      <c r="D23" s="18">
        <f>D22/$D25</f>
        <v>0.125</v>
      </c>
      <c r="E23" s="18">
        <f>E22/$D25</f>
        <v>0.0625</v>
      </c>
      <c r="F23" s="22"/>
      <c r="G23" s="22"/>
    </row>
    <row r="24" spans="1:7" ht="12.75">
      <c r="A24" s="19"/>
      <c r="B24" s="8"/>
      <c r="C24" s="8"/>
      <c r="D24" s="8"/>
      <c r="E24" s="8"/>
      <c r="F24" s="22"/>
      <c r="G24" s="22"/>
    </row>
    <row r="25" spans="1:7" ht="12.75">
      <c r="A25" s="113" t="s">
        <v>112</v>
      </c>
      <c r="B25" s="114"/>
      <c r="C25" s="114"/>
      <c r="D25" s="6">
        <f>SUM(B22:E22)</f>
        <v>16</v>
      </c>
      <c r="E25" s="8"/>
      <c r="F25" s="22"/>
      <c r="G25" s="22"/>
    </row>
    <row r="26" spans="1:7" ht="12.75">
      <c r="A26" s="115" t="s">
        <v>113</v>
      </c>
      <c r="B26" s="114"/>
      <c r="C26" s="114"/>
      <c r="D26" s="80">
        <f>(C22-D22)/D25</f>
        <v>0.125</v>
      </c>
      <c r="E26" s="8"/>
      <c r="F26" s="22"/>
      <c r="G26" s="22"/>
    </row>
    <row r="27" spans="1:7" ht="12.75">
      <c r="A27" s="19"/>
      <c r="B27" s="8"/>
      <c r="C27" s="8"/>
      <c r="D27" s="8"/>
      <c r="E27" s="8"/>
      <c r="F27" s="22"/>
      <c r="G27" s="22"/>
    </row>
    <row r="28" spans="1:7" ht="12.75">
      <c r="A28" s="19"/>
      <c r="B28" s="108" t="s">
        <v>34</v>
      </c>
      <c r="C28" s="116"/>
      <c r="D28" s="116"/>
      <c r="E28" s="117"/>
      <c r="F28" s="111" t="s">
        <v>87</v>
      </c>
      <c r="G28" s="112"/>
    </row>
    <row r="29" spans="1:7" ht="12.75">
      <c r="A29" s="19"/>
      <c r="B29" s="27" t="s">
        <v>35</v>
      </c>
      <c r="C29" s="27" t="s">
        <v>37</v>
      </c>
      <c r="D29" s="27" t="s">
        <v>38</v>
      </c>
      <c r="E29" s="27" t="s">
        <v>36</v>
      </c>
      <c r="F29" s="39" t="s">
        <v>88</v>
      </c>
      <c r="G29" s="40" t="s">
        <v>89</v>
      </c>
    </row>
    <row r="30" spans="1:7" ht="12.75">
      <c r="A30" s="19">
        <v>1</v>
      </c>
      <c r="B30" s="37">
        <v>1</v>
      </c>
      <c r="C30" s="37"/>
      <c r="D30" s="37"/>
      <c r="E30" s="37"/>
      <c r="F30" s="37"/>
      <c r="G30" s="37"/>
    </row>
    <row r="31" spans="1:7" ht="12.75">
      <c r="A31" s="19">
        <f aca="true" t="shared" si="2" ref="A31:A44">A30+1</f>
        <v>2</v>
      </c>
      <c r="B31" s="37"/>
      <c r="C31" s="37"/>
      <c r="D31" s="37">
        <v>1</v>
      </c>
      <c r="E31" s="37"/>
      <c r="F31" s="37"/>
      <c r="G31" s="37"/>
    </row>
    <row r="32" spans="1:7" ht="12.75">
      <c r="A32" s="19">
        <f t="shared" si="2"/>
        <v>3</v>
      </c>
      <c r="B32" s="37">
        <v>1</v>
      </c>
      <c r="C32" s="37"/>
      <c r="D32" s="37"/>
      <c r="E32" s="37"/>
      <c r="F32" s="37"/>
      <c r="G32" s="37">
        <v>1</v>
      </c>
    </row>
    <row r="33" spans="1:7" ht="12.75">
      <c r="A33" s="19">
        <f t="shared" si="2"/>
        <v>4</v>
      </c>
      <c r="B33" s="37">
        <v>1</v>
      </c>
      <c r="C33" s="37"/>
      <c r="D33" s="37"/>
      <c r="E33" s="37"/>
      <c r="F33" s="37">
        <v>1</v>
      </c>
      <c r="G33" s="37">
        <v>1</v>
      </c>
    </row>
    <row r="34" spans="1:7" ht="12.75">
      <c r="A34" s="19">
        <f t="shared" si="2"/>
        <v>5</v>
      </c>
      <c r="B34" s="37">
        <v>1</v>
      </c>
      <c r="C34" s="37"/>
      <c r="D34" s="37"/>
      <c r="E34" s="37"/>
      <c r="F34" s="37"/>
      <c r="G34" s="37"/>
    </row>
    <row r="35" spans="1:7" ht="12.75">
      <c r="A35" s="19">
        <f t="shared" si="2"/>
        <v>6</v>
      </c>
      <c r="B35" s="37"/>
      <c r="C35" s="37"/>
      <c r="D35" s="37"/>
      <c r="E35" s="37">
        <v>1</v>
      </c>
      <c r="F35" s="37"/>
      <c r="G35" s="37"/>
    </row>
    <row r="36" spans="1:7" ht="12.75">
      <c r="A36" s="19">
        <f t="shared" si="2"/>
        <v>7</v>
      </c>
      <c r="B36" s="37"/>
      <c r="C36" s="37"/>
      <c r="D36" s="37"/>
      <c r="E36" s="37">
        <v>1</v>
      </c>
      <c r="F36" s="37"/>
      <c r="G36" s="37"/>
    </row>
    <row r="37" spans="1:7" ht="12.75">
      <c r="A37" s="19">
        <f t="shared" si="2"/>
        <v>8</v>
      </c>
      <c r="B37" s="37">
        <v>1</v>
      </c>
      <c r="C37" s="37"/>
      <c r="D37" s="37"/>
      <c r="E37" s="37"/>
      <c r="F37" s="37"/>
      <c r="G37" s="37"/>
    </row>
    <row r="38" spans="1:7" ht="12.75">
      <c r="A38" s="19">
        <f t="shared" si="2"/>
        <v>9</v>
      </c>
      <c r="B38" s="37">
        <v>1</v>
      </c>
      <c r="C38" s="37"/>
      <c r="D38" s="37"/>
      <c r="E38" s="37"/>
      <c r="F38" s="37"/>
      <c r="G38" s="37"/>
    </row>
    <row r="39" spans="1:7" ht="12.75">
      <c r="A39" s="19">
        <f t="shared" si="2"/>
        <v>10</v>
      </c>
      <c r="B39" s="37">
        <v>1</v>
      </c>
      <c r="C39" s="37"/>
      <c r="D39" s="37"/>
      <c r="E39" s="37"/>
      <c r="F39" s="37"/>
      <c r="G39" s="37"/>
    </row>
    <row r="40" spans="1:7" ht="12.75">
      <c r="A40" s="19">
        <f t="shared" si="2"/>
        <v>11</v>
      </c>
      <c r="B40" s="37"/>
      <c r="C40" s="37"/>
      <c r="D40" s="37"/>
      <c r="E40" s="37"/>
      <c r="F40" s="37"/>
      <c r="G40" s="37">
        <v>1</v>
      </c>
    </row>
    <row r="41" spans="1:7" ht="12.75">
      <c r="A41" s="19">
        <f t="shared" si="2"/>
        <v>12</v>
      </c>
      <c r="B41" s="37"/>
      <c r="C41" s="37"/>
      <c r="D41" s="37"/>
      <c r="E41" s="37"/>
      <c r="F41" s="37">
        <v>1</v>
      </c>
      <c r="G41" s="37"/>
    </row>
    <row r="42" spans="1:7" ht="12.75">
      <c r="A42" s="19">
        <f t="shared" si="2"/>
        <v>13</v>
      </c>
      <c r="B42" s="37"/>
      <c r="C42" s="37"/>
      <c r="D42" s="37"/>
      <c r="E42" s="37">
        <v>1</v>
      </c>
      <c r="F42" s="37"/>
      <c r="G42" s="37"/>
    </row>
    <row r="43" spans="1:7" ht="12.75">
      <c r="A43" s="19">
        <f t="shared" si="2"/>
        <v>14</v>
      </c>
      <c r="B43" s="37"/>
      <c r="C43" s="37"/>
      <c r="D43" s="37"/>
      <c r="E43" s="37"/>
      <c r="F43" s="37"/>
      <c r="G43" s="37"/>
    </row>
    <row r="44" spans="1:7" ht="12.75">
      <c r="A44" s="19">
        <f t="shared" si="2"/>
        <v>15</v>
      </c>
      <c r="B44" s="37">
        <v>1</v>
      </c>
      <c r="C44" s="37"/>
      <c r="D44" s="37"/>
      <c r="E44" s="37"/>
      <c r="F44" s="37">
        <v>1</v>
      </c>
      <c r="G44" s="37"/>
    </row>
    <row r="45" spans="1:7" ht="12.75">
      <c r="A45" s="6"/>
      <c r="B45" s="4"/>
      <c r="C45" s="4"/>
      <c r="D45" s="4"/>
      <c r="E45" s="4"/>
      <c r="F45" s="4"/>
      <c r="G45" s="4"/>
    </row>
    <row r="46" spans="1:7" ht="12.75">
      <c r="A46" s="34" t="s">
        <v>39</v>
      </c>
      <c r="B46" s="4">
        <f aca="true" t="shared" si="3" ref="B46:G46">SUM(B28:B45)</f>
        <v>8</v>
      </c>
      <c r="C46" s="4">
        <f t="shared" si="3"/>
        <v>0</v>
      </c>
      <c r="D46" s="4">
        <f t="shared" si="3"/>
        <v>1</v>
      </c>
      <c r="E46" s="4">
        <f t="shared" si="3"/>
        <v>3</v>
      </c>
      <c r="F46" s="4">
        <f t="shared" si="3"/>
        <v>3</v>
      </c>
      <c r="G46" s="4">
        <f t="shared" si="3"/>
        <v>3</v>
      </c>
    </row>
    <row r="47" spans="1:7" ht="12.75">
      <c r="A47" s="35"/>
      <c r="B47" s="18">
        <f>B46/$D49</f>
        <v>0.6666666666666666</v>
      </c>
      <c r="C47" s="18">
        <f>C46/$D49</f>
        <v>0</v>
      </c>
      <c r="D47" s="18">
        <f>D46/$D49</f>
        <v>0.08333333333333333</v>
      </c>
      <c r="E47" s="18">
        <f>E46/$D49</f>
        <v>0.25</v>
      </c>
      <c r="F47" s="18"/>
      <c r="G47" s="18"/>
    </row>
    <row r="48" spans="1:7" ht="12.75">
      <c r="A48" s="35"/>
      <c r="B48" s="18"/>
      <c r="C48" s="18"/>
      <c r="D48" s="18"/>
      <c r="E48" s="18"/>
      <c r="F48" s="18"/>
      <c r="G48" s="18"/>
    </row>
    <row r="49" spans="1:7" ht="12.75">
      <c r="A49" s="113" t="s">
        <v>112</v>
      </c>
      <c r="B49" s="114"/>
      <c r="C49" s="114"/>
      <c r="D49" s="6">
        <f>SUM(B46:E46)</f>
        <v>12</v>
      </c>
      <c r="E49" s="18"/>
      <c r="F49" s="18"/>
      <c r="G49" s="2"/>
    </row>
    <row r="50" spans="1:7" ht="12.75">
      <c r="A50" s="115" t="s">
        <v>113</v>
      </c>
      <c r="B50" s="114"/>
      <c r="C50" s="114"/>
      <c r="D50" s="80">
        <f>(C46-D46)/D49</f>
        <v>-0.08333333333333333</v>
      </c>
      <c r="E50" s="2"/>
      <c r="F50" s="2"/>
      <c r="G50" s="2"/>
    </row>
    <row r="51" spans="4:7" ht="12.75">
      <c r="D51" s="4"/>
      <c r="E51" s="4"/>
      <c r="F51" s="4"/>
      <c r="G51" s="18"/>
    </row>
  </sheetData>
  <sheetProtection/>
  <mergeCells count="8">
    <mergeCell ref="F3:G3"/>
    <mergeCell ref="F28:G28"/>
    <mergeCell ref="A25:C25"/>
    <mergeCell ref="A50:C50"/>
    <mergeCell ref="B3:E3"/>
    <mergeCell ref="B28:E28"/>
    <mergeCell ref="A26:C26"/>
    <mergeCell ref="A49:C49"/>
  </mergeCells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G53"/>
  <sheetViews>
    <sheetView workbookViewId="0" topLeftCell="A1">
      <selection activeCell="A7" sqref="A7:A22"/>
    </sheetView>
  </sheetViews>
  <sheetFormatPr defaultColWidth="11.00390625" defaultRowHeight="12.75"/>
  <sheetData>
    <row r="1" ht="12.75">
      <c r="B1" s="1" t="s">
        <v>116</v>
      </c>
    </row>
    <row r="3" spans="1:7" ht="12.75">
      <c r="A3" s="6" t="s">
        <v>32</v>
      </c>
      <c r="B3" s="108" t="s">
        <v>33</v>
      </c>
      <c r="C3" s="116"/>
      <c r="D3" s="116"/>
      <c r="E3" s="117"/>
      <c r="F3" s="111" t="s">
        <v>87</v>
      </c>
      <c r="G3" s="112"/>
    </row>
    <row r="4" spans="1:7" ht="12.75">
      <c r="A4" s="19"/>
      <c r="B4" s="27" t="s">
        <v>35</v>
      </c>
      <c r="C4" s="27" t="s">
        <v>37</v>
      </c>
      <c r="D4" s="27" t="s">
        <v>38</v>
      </c>
      <c r="E4" s="27" t="s">
        <v>36</v>
      </c>
      <c r="F4" s="39" t="s">
        <v>88</v>
      </c>
      <c r="G4" s="40" t="s">
        <v>89</v>
      </c>
    </row>
    <row r="5" spans="1:7" ht="12.75">
      <c r="A5" s="19">
        <v>1</v>
      </c>
      <c r="B5" s="37">
        <v>1</v>
      </c>
      <c r="C5" s="37"/>
      <c r="D5" s="37"/>
      <c r="E5" s="37"/>
      <c r="F5" s="37"/>
      <c r="G5" s="37"/>
    </row>
    <row r="6" spans="1:7" ht="12.75">
      <c r="A6" s="19">
        <f aca="true" t="shared" si="0" ref="A6:A22">A5+1</f>
        <v>2</v>
      </c>
      <c r="B6" s="37">
        <v>1</v>
      </c>
      <c r="C6" s="37"/>
      <c r="D6" s="37"/>
      <c r="E6" s="37"/>
      <c r="F6" s="37"/>
      <c r="G6" s="37"/>
    </row>
    <row r="7" spans="1:7" ht="12.75">
      <c r="A7" s="19">
        <f t="shared" si="0"/>
        <v>3</v>
      </c>
      <c r="B7" s="37">
        <v>1</v>
      </c>
      <c r="C7" s="37"/>
      <c r="D7" s="37"/>
      <c r="E7" s="37"/>
      <c r="F7" s="37"/>
      <c r="G7" s="37">
        <v>1</v>
      </c>
    </row>
    <row r="8" spans="1:7" ht="12.75">
      <c r="A8" s="19">
        <f t="shared" si="0"/>
        <v>4</v>
      </c>
      <c r="B8" s="37"/>
      <c r="C8" s="37">
        <v>1</v>
      </c>
      <c r="D8" s="37"/>
      <c r="E8" s="37"/>
      <c r="F8" s="37"/>
      <c r="G8" s="37"/>
    </row>
    <row r="9" spans="1:7" ht="12.75">
      <c r="A9" s="19">
        <f t="shared" si="0"/>
        <v>5</v>
      </c>
      <c r="B9" s="37">
        <v>1</v>
      </c>
      <c r="C9" s="37"/>
      <c r="D9" s="37"/>
      <c r="E9" s="37"/>
      <c r="F9" s="37"/>
      <c r="G9" s="37">
        <v>1</v>
      </c>
    </row>
    <row r="10" spans="1:7" ht="12.75">
      <c r="A10" s="19">
        <f t="shared" si="0"/>
        <v>6</v>
      </c>
      <c r="B10" s="37">
        <v>1</v>
      </c>
      <c r="C10" s="37"/>
      <c r="D10" s="37"/>
      <c r="E10" s="37"/>
      <c r="F10" s="37"/>
      <c r="G10" s="37">
        <v>1</v>
      </c>
    </row>
    <row r="11" spans="1:7" ht="12.75">
      <c r="A11" s="19">
        <f t="shared" si="0"/>
        <v>7</v>
      </c>
      <c r="B11" s="37"/>
      <c r="C11" s="37"/>
      <c r="D11" s="37"/>
      <c r="E11" s="37">
        <v>1</v>
      </c>
      <c r="F11" s="37"/>
      <c r="G11" s="37"/>
    </row>
    <row r="12" spans="1:7" ht="12.75">
      <c r="A12" s="19">
        <f t="shared" si="0"/>
        <v>8</v>
      </c>
      <c r="B12" s="37"/>
      <c r="C12" s="37"/>
      <c r="D12" s="37">
        <v>1</v>
      </c>
      <c r="E12" s="37"/>
      <c r="F12" s="37"/>
      <c r="G12" s="37">
        <v>1</v>
      </c>
    </row>
    <row r="13" spans="1:7" ht="12.75">
      <c r="A13" s="19">
        <f t="shared" si="0"/>
        <v>9</v>
      </c>
      <c r="B13" s="37"/>
      <c r="C13" s="37">
        <v>1</v>
      </c>
      <c r="D13" s="37"/>
      <c r="E13" s="37"/>
      <c r="F13" s="37"/>
      <c r="G13" s="37"/>
    </row>
    <row r="14" spans="1:7" ht="12.75">
      <c r="A14" s="19">
        <f t="shared" si="0"/>
        <v>10</v>
      </c>
      <c r="B14" s="37">
        <v>1</v>
      </c>
      <c r="C14" s="37"/>
      <c r="D14" s="37"/>
      <c r="E14" s="37"/>
      <c r="F14" s="37"/>
      <c r="G14" s="37">
        <v>1</v>
      </c>
    </row>
    <row r="15" spans="1:7" ht="12.75">
      <c r="A15" s="19">
        <f t="shared" si="0"/>
        <v>11</v>
      </c>
      <c r="B15" s="37"/>
      <c r="C15" s="37"/>
      <c r="D15" s="37"/>
      <c r="E15" s="37">
        <v>1</v>
      </c>
      <c r="F15" s="37"/>
      <c r="G15" s="37"/>
    </row>
    <row r="16" spans="1:7" ht="12.75">
      <c r="A16" s="19">
        <f t="shared" si="0"/>
        <v>12</v>
      </c>
      <c r="B16" s="37"/>
      <c r="C16" s="37"/>
      <c r="D16" s="37"/>
      <c r="E16" s="37">
        <v>1</v>
      </c>
      <c r="F16" s="37"/>
      <c r="G16" s="37"/>
    </row>
    <row r="17" spans="1:7" ht="12.75">
      <c r="A17" s="19">
        <f t="shared" si="0"/>
        <v>13</v>
      </c>
      <c r="B17" s="37"/>
      <c r="C17" s="37"/>
      <c r="D17" s="37">
        <v>1</v>
      </c>
      <c r="E17" s="37"/>
      <c r="F17" s="37"/>
      <c r="G17" s="37"/>
    </row>
    <row r="18" spans="1:7" ht="12.75">
      <c r="A18" s="19">
        <f t="shared" si="0"/>
        <v>14</v>
      </c>
      <c r="B18" s="37"/>
      <c r="C18" s="37">
        <v>1</v>
      </c>
      <c r="D18" s="37"/>
      <c r="E18" s="37"/>
      <c r="F18" s="37"/>
      <c r="G18" s="37"/>
    </row>
    <row r="19" spans="1:7" ht="12.75">
      <c r="A19" s="19">
        <f t="shared" si="0"/>
        <v>15</v>
      </c>
      <c r="B19" s="37"/>
      <c r="C19" s="37">
        <v>1</v>
      </c>
      <c r="D19" s="37"/>
      <c r="E19" s="37"/>
      <c r="F19" s="37"/>
      <c r="G19" s="37"/>
    </row>
    <row r="20" spans="1:7" ht="12.75">
      <c r="A20" s="19">
        <f t="shared" si="0"/>
        <v>16</v>
      </c>
      <c r="B20" s="37">
        <v>1</v>
      </c>
      <c r="C20" s="37"/>
      <c r="D20" s="37"/>
      <c r="E20" s="37"/>
      <c r="F20" s="37"/>
      <c r="G20" s="37"/>
    </row>
    <row r="21" spans="1:7" ht="12.75">
      <c r="A21" s="19">
        <f t="shared" si="0"/>
        <v>17</v>
      </c>
      <c r="B21" s="37">
        <v>1</v>
      </c>
      <c r="C21" s="37"/>
      <c r="D21" s="37"/>
      <c r="E21" s="37"/>
      <c r="F21" s="37"/>
      <c r="G21" s="37"/>
    </row>
    <row r="22" spans="1:7" ht="12.75">
      <c r="A22" s="19">
        <f t="shared" si="0"/>
        <v>18</v>
      </c>
      <c r="B22" s="37"/>
      <c r="C22" s="37">
        <v>1</v>
      </c>
      <c r="D22" s="37"/>
      <c r="E22" s="37"/>
      <c r="F22" s="37"/>
      <c r="G22" s="37"/>
    </row>
    <row r="23" spans="1:7" ht="12.75">
      <c r="A23" s="19"/>
      <c r="B23" s="8"/>
      <c r="C23" s="8"/>
      <c r="D23" s="8"/>
      <c r="E23" s="8"/>
      <c r="F23" s="22"/>
      <c r="G23" s="22"/>
    </row>
    <row r="24" spans="1:7" ht="12.75">
      <c r="A24" s="19"/>
      <c r="B24" s="4">
        <f aca="true" t="shared" si="1" ref="B24:G24">SUM(B5:B23)</f>
        <v>8</v>
      </c>
      <c r="C24" s="4">
        <f t="shared" si="1"/>
        <v>5</v>
      </c>
      <c r="D24" s="4">
        <f t="shared" si="1"/>
        <v>2</v>
      </c>
      <c r="E24" s="4">
        <f t="shared" si="1"/>
        <v>3</v>
      </c>
      <c r="F24" s="4">
        <f t="shared" si="1"/>
        <v>0</v>
      </c>
      <c r="G24" s="4">
        <f t="shared" si="1"/>
        <v>5</v>
      </c>
    </row>
    <row r="25" spans="1:7" ht="12.75">
      <c r="A25" s="19"/>
      <c r="B25" s="18">
        <f>B24/$D27</f>
        <v>0.4444444444444444</v>
      </c>
      <c r="C25" s="18">
        <f>C24/$D27</f>
        <v>0.2777777777777778</v>
      </c>
      <c r="D25" s="18">
        <f>D24/$D27</f>
        <v>0.1111111111111111</v>
      </c>
      <c r="E25" s="18">
        <f>E24/$D27</f>
        <v>0.16666666666666666</v>
      </c>
      <c r="F25" s="22"/>
      <c r="G25" s="22"/>
    </row>
    <row r="26" spans="1:7" ht="12.75">
      <c r="A26" s="19"/>
      <c r="B26" s="8"/>
      <c r="C26" s="8"/>
      <c r="D26" s="8"/>
      <c r="E26" s="8"/>
      <c r="F26" s="22"/>
      <c r="G26" s="22"/>
    </row>
    <row r="27" spans="1:7" ht="12.75">
      <c r="A27" s="113" t="s">
        <v>112</v>
      </c>
      <c r="B27" s="114"/>
      <c r="C27" s="114"/>
      <c r="D27" s="6">
        <f>SUM(B24:E24)</f>
        <v>18</v>
      </c>
      <c r="E27" s="8"/>
      <c r="F27" s="22"/>
      <c r="G27" s="22"/>
    </row>
    <row r="28" spans="1:7" ht="12.75">
      <c r="A28" s="115" t="s">
        <v>113</v>
      </c>
      <c r="B28" s="114"/>
      <c r="C28" s="114"/>
      <c r="D28" s="80">
        <f>(C24-D24)/D27</f>
        <v>0.16666666666666666</v>
      </c>
      <c r="E28" s="8"/>
      <c r="F28" s="22"/>
      <c r="G28" s="22"/>
    </row>
    <row r="29" spans="1:7" ht="12.75">
      <c r="A29" s="19"/>
      <c r="B29" s="8"/>
      <c r="C29" s="8"/>
      <c r="D29" s="8"/>
      <c r="E29" s="8"/>
      <c r="F29" s="22"/>
      <c r="G29" s="22"/>
    </row>
    <row r="30" spans="1:7" ht="12.75">
      <c r="A30" s="19"/>
      <c r="B30" s="108" t="s">
        <v>34</v>
      </c>
      <c r="C30" s="116"/>
      <c r="D30" s="116"/>
      <c r="E30" s="117"/>
      <c r="F30" s="111" t="s">
        <v>87</v>
      </c>
      <c r="G30" s="112"/>
    </row>
    <row r="31" spans="1:7" ht="12.75">
      <c r="A31" s="19"/>
      <c r="B31" s="27" t="s">
        <v>35</v>
      </c>
      <c r="C31" s="27" t="s">
        <v>37</v>
      </c>
      <c r="D31" s="27" t="s">
        <v>38</v>
      </c>
      <c r="E31" s="27" t="s">
        <v>36</v>
      </c>
      <c r="F31" s="39" t="s">
        <v>88</v>
      </c>
      <c r="G31" s="40" t="s">
        <v>89</v>
      </c>
    </row>
    <row r="32" spans="1:7" ht="12.75">
      <c r="A32" s="19">
        <v>1</v>
      </c>
      <c r="B32" s="37">
        <v>1</v>
      </c>
      <c r="C32" s="37"/>
      <c r="D32" s="37"/>
      <c r="E32" s="37"/>
      <c r="F32" s="37"/>
      <c r="G32" s="37"/>
    </row>
    <row r="33" spans="1:7" ht="12.75">
      <c r="A33" s="19">
        <f aca="true" t="shared" si="2" ref="A33:A46">A32+1</f>
        <v>2</v>
      </c>
      <c r="B33" s="37"/>
      <c r="C33" s="37"/>
      <c r="D33" s="37">
        <v>1</v>
      </c>
      <c r="E33" s="37"/>
      <c r="F33" s="37"/>
      <c r="G33" s="37"/>
    </row>
    <row r="34" spans="1:7" ht="12.75">
      <c r="A34" s="19">
        <f t="shared" si="2"/>
        <v>3</v>
      </c>
      <c r="B34" s="37">
        <v>1</v>
      </c>
      <c r="C34" s="37"/>
      <c r="D34" s="37"/>
      <c r="E34" s="37"/>
      <c r="F34" s="37"/>
      <c r="G34" s="37"/>
    </row>
    <row r="35" spans="1:7" ht="12.75">
      <c r="A35" s="19">
        <f t="shared" si="2"/>
        <v>4</v>
      </c>
      <c r="B35" s="37">
        <v>1</v>
      </c>
      <c r="C35" s="37"/>
      <c r="D35" s="37"/>
      <c r="E35" s="37"/>
      <c r="F35" s="37"/>
      <c r="G35" s="37">
        <v>1</v>
      </c>
    </row>
    <row r="36" spans="1:7" ht="12.75">
      <c r="A36" s="19">
        <f t="shared" si="2"/>
        <v>5</v>
      </c>
      <c r="B36" s="37"/>
      <c r="C36" s="37"/>
      <c r="D36" s="37"/>
      <c r="E36" s="37">
        <v>1</v>
      </c>
      <c r="F36" s="37"/>
      <c r="G36" s="37"/>
    </row>
    <row r="37" spans="1:7" ht="12.75">
      <c r="A37" s="19">
        <f t="shared" si="2"/>
        <v>6</v>
      </c>
      <c r="B37" s="37">
        <v>1</v>
      </c>
      <c r="C37" s="37"/>
      <c r="D37" s="37"/>
      <c r="E37" s="37"/>
      <c r="F37" s="37"/>
      <c r="G37" s="37"/>
    </row>
    <row r="38" spans="1:7" ht="12.75">
      <c r="A38" s="19">
        <f t="shared" si="2"/>
        <v>7</v>
      </c>
      <c r="B38" s="37"/>
      <c r="C38" s="37">
        <v>1</v>
      </c>
      <c r="D38" s="37"/>
      <c r="E38" s="37"/>
      <c r="F38" s="37"/>
      <c r="G38" s="37"/>
    </row>
    <row r="39" spans="1:7" ht="12.75">
      <c r="A39" s="19">
        <f t="shared" si="2"/>
        <v>8</v>
      </c>
      <c r="B39" s="37">
        <v>1</v>
      </c>
      <c r="C39" s="37"/>
      <c r="D39" s="37"/>
      <c r="E39" s="37"/>
      <c r="F39" s="37"/>
      <c r="G39" s="37"/>
    </row>
    <row r="40" spans="1:7" ht="12.75">
      <c r="A40" s="19">
        <f t="shared" si="2"/>
        <v>9</v>
      </c>
      <c r="B40" s="37"/>
      <c r="C40" s="37">
        <v>1</v>
      </c>
      <c r="D40" s="37"/>
      <c r="E40" s="37"/>
      <c r="F40" s="37"/>
      <c r="G40" s="37"/>
    </row>
    <row r="41" spans="1:7" ht="12.75">
      <c r="A41" s="19">
        <f t="shared" si="2"/>
        <v>10</v>
      </c>
      <c r="B41" s="37">
        <v>1</v>
      </c>
      <c r="C41" s="37"/>
      <c r="D41" s="37"/>
      <c r="E41" s="37"/>
      <c r="F41" s="37"/>
      <c r="G41" s="37"/>
    </row>
    <row r="42" spans="1:7" ht="12.75">
      <c r="A42" s="19">
        <f t="shared" si="2"/>
        <v>11</v>
      </c>
      <c r="B42" s="37">
        <v>1</v>
      </c>
      <c r="C42" s="37"/>
      <c r="D42" s="37"/>
      <c r="E42" s="37"/>
      <c r="F42" s="37"/>
      <c r="G42" s="37"/>
    </row>
    <row r="43" spans="1:7" ht="12.75">
      <c r="A43" s="19">
        <f t="shared" si="2"/>
        <v>12</v>
      </c>
      <c r="B43" s="37">
        <v>1</v>
      </c>
      <c r="C43" s="37"/>
      <c r="D43" s="37"/>
      <c r="E43" s="37"/>
      <c r="F43" s="37"/>
      <c r="G43" s="37"/>
    </row>
    <row r="44" spans="1:7" ht="12.75">
      <c r="A44" s="19">
        <f t="shared" si="2"/>
        <v>13</v>
      </c>
      <c r="B44" s="37">
        <v>1</v>
      </c>
      <c r="C44" s="37"/>
      <c r="D44" s="37"/>
      <c r="E44" s="37"/>
      <c r="F44" s="37"/>
      <c r="G44" s="37"/>
    </row>
    <row r="45" spans="1:7" ht="12.75">
      <c r="A45" s="19">
        <f t="shared" si="2"/>
        <v>14</v>
      </c>
      <c r="B45" s="37"/>
      <c r="C45" s="37"/>
      <c r="D45" s="37">
        <v>1</v>
      </c>
      <c r="E45" s="37"/>
      <c r="F45" s="37"/>
      <c r="G45" s="37"/>
    </row>
    <row r="46" spans="1:7" ht="12.75">
      <c r="A46" s="19">
        <f t="shared" si="2"/>
        <v>15</v>
      </c>
      <c r="B46" s="37">
        <v>1</v>
      </c>
      <c r="C46" s="37"/>
      <c r="D46" s="37"/>
      <c r="E46" s="37"/>
      <c r="F46" s="37"/>
      <c r="G46" s="37"/>
    </row>
    <row r="47" spans="1:7" ht="12.75">
      <c r="A47" s="6"/>
      <c r="B47" s="4"/>
      <c r="C47" s="4"/>
      <c r="D47" s="4"/>
      <c r="E47" s="4"/>
      <c r="F47" s="4"/>
      <c r="G47" s="4"/>
    </row>
    <row r="48" spans="1:7" ht="12.75">
      <c r="A48" s="34" t="s">
        <v>39</v>
      </c>
      <c r="B48" s="4">
        <f aca="true" t="shared" si="3" ref="B48:G48">SUM(B30:B47)</f>
        <v>10</v>
      </c>
      <c r="C48" s="4">
        <f t="shared" si="3"/>
        <v>2</v>
      </c>
      <c r="D48" s="4">
        <f t="shared" si="3"/>
        <v>2</v>
      </c>
      <c r="E48" s="4">
        <f t="shared" si="3"/>
        <v>1</v>
      </c>
      <c r="F48" s="4">
        <f t="shared" si="3"/>
        <v>0</v>
      </c>
      <c r="G48" s="4">
        <f t="shared" si="3"/>
        <v>1</v>
      </c>
    </row>
    <row r="49" spans="1:7" ht="12.75">
      <c r="A49" s="35"/>
      <c r="B49" s="18">
        <f>B48/$D51</f>
        <v>0.6666666666666666</v>
      </c>
      <c r="C49" s="18">
        <f>C48/$D51</f>
        <v>0.13333333333333333</v>
      </c>
      <c r="D49" s="18">
        <f>D48/$D51</f>
        <v>0.13333333333333333</v>
      </c>
      <c r="E49" s="18">
        <f>E48/$D51</f>
        <v>0.06666666666666667</v>
      </c>
      <c r="F49" s="18"/>
      <c r="G49" s="18"/>
    </row>
    <row r="50" spans="1:7" ht="12.75">
      <c r="A50" s="35"/>
      <c r="B50" s="18"/>
      <c r="C50" s="18"/>
      <c r="D50" s="18"/>
      <c r="E50" s="18"/>
      <c r="F50" s="18"/>
      <c r="G50" s="18"/>
    </row>
    <row r="51" spans="1:7" ht="12.75">
      <c r="A51" s="113" t="s">
        <v>112</v>
      </c>
      <c r="B51" s="114"/>
      <c r="C51" s="114"/>
      <c r="D51" s="6">
        <f>SUM(B48:E48)</f>
        <v>15</v>
      </c>
      <c r="E51" s="18"/>
      <c r="F51" s="18"/>
      <c r="G51" s="2"/>
    </row>
    <row r="52" spans="1:7" ht="12.75">
      <c r="A52" s="115" t="s">
        <v>113</v>
      </c>
      <c r="B52" s="114"/>
      <c r="C52" s="114"/>
      <c r="D52" s="19">
        <f>(C48-D48)/D51</f>
        <v>0</v>
      </c>
      <c r="E52" s="2"/>
      <c r="F52" s="2"/>
      <c r="G52" s="2"/>
    </row>
    <row r="53" spans="4:7" ht="12.75">
      <c r="D53" s="4"/>
      <c r="E53" s="4"/>
      <c r="F53" s="4"/>
      <c r="G53" s="18"/>
    </row>
  </sheetData>
  <sheetProtection/>
  <mergeCells count="8">
    <mergeCell ref="F3:G3"/>
    <mergeCell ref="F30:G30"/>
    <mergeCell ref="A27:C27"/>
    <mergeCell ref="A52:C52"/>
    <mergeCell ref="B3:E3"/>
    <mergeCell ref="B30:E30"/>
    <mergeCell ref="A28:C28"/>
    <mergeCell ref="A51:C51"/>
  </mergeCells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G34"/>
  <sheetViews>
    <sheetView workbookViewId="0" topLeftCell="A1">
      <selection activeCell="A26" sqref="A26:A27"/>
    </sheetView>
  </sheetViews>
  <sheetFormatPr defaultColWidth="11.00390625" defaultRowHeight="12.75"/>
  <sheetData>
    <row r="1" ht="12.75">
      <c r="B1" s="1" t="s">
        <v>115</v>
      </c>
    </row>
    <row r="3" spans="1:7" ht="12.75">
      <c r="A3" s="6" t="s">
        <v>32</v>
      </c>
      <c r="B3" s="108" t="s">
        <v>33</v>
      </c>
      <c r="C3" s="116"/>
      <c r="D3" s="116"/>
      <c r="E3" s="117"/>
      <c r="F3" s="111" t="s">
        <v>87</v>
      </c>
      <c r="G3" s="112"/>
    </row>
    <row r="4" spans="1:7" ht="12.75">
      <c r="A4" s="19"/>
      <c r="B4" s="27" t="s">
        <v>35</v>
      </c>
      <c r="C4" s="27" t="s">
        <v>37</v>
      </c>
      <c r="D4" s="27" t="s">
        <v>38</v>
      </c>
      <c r="E4" s="27" t="s">
        <v>36</v>
      </c>
      <c r="F4" s="39" t="s">
        <v>88</v>
      </c>
      <c r="G4" s="40" t="s">
        <v>89</v>
      </c>
    </row>
    <row r="5" spans="1:7" ht="12.75">
      <c r="A5" s="19">
        <v>1</v>
      </c>
      <c r="B5" s="37"/>
      <c r="C5" s="37"/>
      <c r="D5" s="37"/>
      <c r="E5" s="37">
        <v>1</v>
      </c>
      <c r="F5" s="37"/>
      <c r="G5" s="37"/>
    </row>
    <row r="6" spans="1:7" ht="12.75">
      <c r="A6" s="19">
        <f>A5+1</f>
        <v>2</v>
      </c>
      <c r="B6" s="37">
        <v>1</v>
      </c>
      <c r="C6" s="37"/>
      <c r="D6" s="37"/>
      <c r="E6" s="37"/>
      <c r="F6" s="37"/>
      <c r="G6" s="37"/>
    </row>
    <row r="7" spans="1:7" ht="12.75">
      <c r="A7" s="19">
        <f aca="true" t="shared" si="0" ref="A7:A14">A6+1</f>
        <v>3</v>
      </c>
      <c r="B7" s="37">
        <v>1</v>
      </c>
      <c r="C7" s="37"/>
      <c r="D7" s="37"/>
      <c r="E7" s="37"/>
      <c r="F7" s="37"/>
      <c r="G7" s="37">
        <v>1</v>
      </c>
    </row>
    <row r="8" spans="1:7" ht="12.75">
      <c r="A8" s="19">
        <f t="shared" si="0"/>
        <v>4</v>
      </c>
      <c r="B8" s="37">
        <v>1</v>
      </c>
      <c r="C8" s="37"/>
      <c r="D8" s="37"/>
      <c r="E8" s="37"/>
      <c r="F8" s="37"/>
      <c r="G8" s="37">
        <v>1</v>
      </c>
    </row>
    <row r="9" spans="1:7" ht="12.75">
      <c r="A9" s="19">
        <f t="shared" si="0"/>
        <v>5</v>
      </c>
      <c r="B9" s="37"/>
      <c r="C9" s="37"/>
      <c r="D9" s="37"/>
      <c r="E9" s="37">
        <v>1</v>
      </c>
      <c r="F9" s="37"/>
      <c r="G9" s="37"/>
    </row>
    <row r="10" spans="1:7" ht="12.75">
      <c r="A10" s="19">
        <f t="shared" si="0"/>
        <v>6</v>
      </c>
      <c r="B10" s="37"/>
      <c r="C10" s="37"/>
      <c r="D10" s="37"/>
      <c r="E10" s="37">
        <v>1</v>
      </c>
      <c r="F10" s="37"/>
      <c r="G10" s="37"/>
    </row>
    <row r="11" spans="1:7" ht="12.75">
      <c r="A11" s="19">
        <f t="shared" si="0"/>
        <v>7</v>
      </c>
      <c r="B11" s="37"/>
      <c r="C11" s="37"/>
      <c r="D11" s="37"/>
      <c r="E11" s="37">
        <v>1</v>
      </c>
      <c r="F11" s="37"/>
      <c r="G11" s="37"/>
    </row>
    <row r="12" spans="1:7" ht="12.75">
      <c r="A12" s="19">
        <f t="shared" si="0"/>
        <v>8</v>
      </c>
      <c r="B12" s="37"/>
      <c r="C12" s="37">
        <v>1</v>
      </c>
      <c r="D12" s="37"/>
      <c r="E12" s="37"/>
      <c r="F12" s="37"/>
      <c r="G12" s="37"/>
    </row>
    <row r="13" spans="1:7" ht="12.75">
      <c r="A13" s="19">
        <f t="shared" si="0"/>
        <v>9</v>
      </c>
      <c r="B13" s="37"/>
      <c r="C13" s="37">
        <v>1</v>
      </c>
      <c r="D13" s="37"/>
      <c r="E13" s="37"/>
      <c r="F13" s="37"/>
      <c r="G13" s="37"/>
    </row>
    <row r="14" spans="1:7" ht="12.75">
      <c r="A14" s="19">
        <f t="shared" si="0"/>
        <v>10</v>
      </c>
      <c r="B14" s="37"/>
      <c r="C14" s="37">
        <v>1</v>
      </c>
      <c r="D14" s="37"/>
      <c r="E14" s="37"/>
      <c r="F14" s="37"/>
      <c r="G14" s="37"/>
    </row>
    <row r="15" spans="1:7" ht="12.75">
      <c r="A15" s="19"/>
      <c r="B15" s="8"/>
      <c r="C15" s="8"/>
      <c r="D15" s="8"/>
      <c r="E15" s="8"/>
      <c r="F15" s="22"/>
      <c r="G15" s="22"/>
    </row>
    <row r="16" spans="1:7" ht="12.75">
      <c r="A16" s="19"/>
      <c r="B16" s="4">
        <f aca="true" t="shared" si="1" ref="B16:G16">SUM(B5:B15)</f>
        <v>3</v>
      </c>
      <c r="C16" s="4">
        <f t="shared" si="1"/>
        <v>3</v>
      </c>
      <c r="D16" s="4">
        <f t="shared" si="1"/>
        <v>0</v>
      </c>
      <c r="E16" s="4">
        <f t="shared" si="1"/>
        <v>4</v>
      </c>
      <c r="F16" s="4">
        <f t="shared" si="1"/>
        <v>0</v>
      </c>
      <c r="G16" s="4">
        <f t="shared" si="1"/>
        <v>2</v>
      </c>
    </row>
    <row r="17" spans="1:7" ht="12.75">
      <c r="A17" s="19"/>
      <c r="B17" s="18">
        <f>B16/$D19</f>
        <v>0.3</v>
      </c>
      <c r="C17" s="18">
        <f>C16/$D19</f>
        <v>0.3</v>
      </c>
      <c r="D17" s="18">
        <f>D16/$D19</f>
        <v>0</v>
      </c>
      <c r="E17" s="18">
        <f>E16/$D19</f>
        <v>0.4</v>
      </c>
      <c r="F17" s="22"/>
      <c r="G17" s="22"/>
    </row>
    <row r="18" spans="1:7" ht="12.75">
      <c r="A18" s="19"/>
      <c r="B18" s="8"/>
      <c r="C18" s="8"/>
      <c r="D18" s="8"/>
      <c r="E18" s="8"/>
      <c r="F18" s="22"/>
      <c r="G18" s="22"/>
    </row>
    <row r="19" spans="1:7" ht="12.75">
      <c r="A19" s="113" t="s">
        <v>112</v>
      </c>
      <c r="B19" s="114"/>
      <c r="C19" s="114"/>
      <c r="D19" s="6">
        <f>SUM(B16:E16)</f>
        <v>10</v>
      </c>
      <c r="E19" s="8"/>
      <c r="F19" s="22"/>
      <c r="G19" s="22"/>
    </row>
    <row r="20" spans="1:7" ht="12.75">
      <c r="A20" s="115" t="s">
        <v>113</v>
      </c>
      <c r="B20" s="114"/>
      <c r="C20" s="114"/>
      <c r="D20" s="19">
        <f>(C16-D16)/D19</f>
        <v>0.3</v>
      </c>
      <c r="E20" s="8"/>
      <c r="F20" s="22"/>
      <c r="G20" s="22"/>
    </row>
    <row r="21" spans="1:7" ht="12.75">
      <c r="A21" s="19"/>
      <c r="B21" s="8"/>
      <c r="C21" s="8"/>
      <c r="D21" s="8"/>
      <c r="E21" s="8"/>
      <c r="F21" s="22"/>
      <c r="G21" s="22"/>
    </row>
    <row r="22" spans="1:7" ht="12.75">
      <c r="A22" s="19"/>
      <c r="B22" s="108" t="s">
        <v>34</v>
      </c>
      <c r="C22" s="116"/>
      <c r="D22" s="116"/>
      <c r="E22" s="117"/>
      <c r="F22" s="111" t="s">
        <v>87</v>
      </c>
      <c r="G22" s="112"/>
    </row>
    <row r="23" spans="1:7" ht="12.75">
      <c r="A23" s="19"/>
      <c r="B23" s="27" t="s">
        <v>35</v>
      </c>
      <c r="C23" s="27" t="s">
        <v>37</v>
      </c>
      <c r="D23" s="27" t="s">
        <v>38</v>
      </c>
      <c r="E23" s="27" t="s">
        <v>36</v>
      </c>
      <c r="F23" s="39" t="s">
        <v>88</v>
      </c>
      <c r="G23" s="40" t="s">
        <v>89</v>
      </c>
    </row>
    <row r="24" spans="1:7" ht="12.75">
      <c r="A24" s="19">
        <v>1</v>
      </c>
      <c r="B24" s="37">
        <v>1</v>
      </c>
      <c r="C24" s="37"/>
      <c r="D24" s="37"/>
      <c r="E24" s="37"/>
      <c r="F24" s="37"/>
      <c r="G24" s="37">
        <v>1</v>
      </c>
    </row>
    <row r="25" spans="1:7" ht="12.75">
      <c r="A25" s="19">
        <f>A24+1</f>
        <v>2</v>
      </c>
      <c r="B25" s="37">
        <v>1</v>
      </c>
      <c r="C25" s="37"/>
      <c r="D25" s="37"/>
      <c r="E25" s="37"/>
      <c r="F25" s="37"/>
      <c r="G25" s="37"/>
    </row>
    <row r="26" spans="1:7" ht="12.75">
      <c r="A26" s="19">
        <f>A25+1</f>
        <v>3</v>
      </c>
      <c r="B26" s="37"/>
      <c r="C26" s="37">
        <v>1</v>
      </c>
      <c r="D26" s="37"/>
      <c r="E26" s="37"/>
      <c r="F26" s="37"/>
      <c r="G26" s="37"/>
    </row>
    <row r="27" spans="1:7" ht="12.75">
      <c r="A27" s="19">
        <f>A26+1</f>
        <v>4</v>
      </c>
      <c r="B27" s="37"/>
      <c r="C27" s="37">
        <v>1</v>
      </c>
      <c r="D27" s="37"/>
      <c r="E27" s="37"/>
      <c r="F27" s="37"/>
      <c r="G27" s="37"/>
    </row>
    <row r="28" spans="1:7" ht="12.75">
      <c r="A28" s="6"/>
      <c r="B28" s="4"/>
      <c r="C28" s="4"/>
      <c r="D28" s="4"/>
      <c r="E28" s="4"/>
      <c r="F28" s="4"/>
      <c r="G28" s="4"/>
    </row>
    <row r="29" spans="1:7" ht="12.75">
      <c r="A29" s="34" t="s">
        <v>39</v>
      </c>
      <c r="B29" s="4">
        <f aca="true" t="shared" si="2" ref="B29:G29">SUM(B22:B28)</f>
        <v>2</v>
      </c>
      <c r="C29" s="4">
        <f t="shared" si="2"/>
        <v>2</v>
      </c>
      <c r="D29" s="4">
        <f t="shared" si="2"/>
        <v>0</v>
      </c>
      <c r="E29" s="4">
        <f t="shared" si="2"/>
        <v>0</v>
      </c>
      <c r="F29" s="4">
        <f t="shared" si="2"/>
        <v>0</v>
      </c>
      <c r="G29" s="4">
        <f t="shared" si="2"/>
        <v>1</v>
      </c>
    </row>
    <row r="30" spans="1:7" ht="12.75">
      <c r="A30" s="35"/>
      <c r="B30" s="18">
        <f>B29/$D32</f>
        <v>0.5</v>
      </c>
      <c r="C30" s="18">
        <f>C29/$D32</f>
        <v>0.5</v>
      </c>
      <c r="D30" s="18">
        <f>D29/$D32</f>
        <v>0</v>
      </c>
      <c r="E30" s="18">
        <f>E29/$D32</f>
        <v>0</v>
      </c>
      <c r="F30" s="18"/>
      <c r="G30" s="18"/>
    </row>
    <row r="31" spans="1:7" ht="12.75">
      <c r="A31" s="35"/>
      <c r="B31" s="18"/>
      <c r="C31" s="18"/>
      <c r="D31" s="18"/>
      <c r="E31" s="18"/>
      <c r="F31" s="18"/>
      <c r="G31" s="18"/>
    </row>
    <row r="32" spans="1:7" ht="12.75">
      <c r="A32" s="113" t="s">
        <v>112</v>
      </c>
      <c r="B32" s="114"/>
      <c r="C32" s="114"/>
      <c r="D32" s="6">
        <f>SUM(B29:E29)</f>
        <v>4</v>
      </c>
      <c r="E32" s="18"/>
      <c r="F32" s="18"/>
      <c r="G32" s="2"/>
    </row>
    <row r="33" spans="1:7" ht="12.75">
      <c r="A33" s="115" t="s">
        <v>113</v>
      </c>
      <c r="B33" s="114"/>
      <c r="C33" s="114"/>
      <c r="D33" s="19">
        <f>(C29-D29)/D32</f>
        <v>0.5</v>
      </c>
      <c r="E33" s="2"/>
      <c r="F33" s="2"/>
      <c r="G33" s="2"/>
    </row>
    <row r="34" spans="4:7" ht="12.75">
      <c r="D34" s="4"/>
      <c r="E34" s="4"/>
      <c r="F34" s="4"/>
      <c r="G34" s="18"/>
    </row>
  </sheetData>
  <sheetProtection/>
  <mergeCells count="8">
    <mergeCell ref="F3:G3"/>
    <mergeCell ref="F22:G22"/>
    <mergeCell ref="A19:C19"/>
    <mergeCell ref="A33:C33"/>
    <mergeCell ref="B3:E3"/>
    <mergeCell ref="B22:E22"/>
    <mergeCell ref="A20:C20"/>
    <mergeCell ref="A32:C32"/>
  </mergeCells>
  <printOptions/>
  <pageMargins left="0.75" right="0.75" top="1" bottom="1" header="0.5" footer="0.5"/>
  <pageSetup orientation="portrait"/>
</worksheet>
</file>

<file path=xl/worksheets/sheet23.xml><?xml version="1.0" encoding="utf-8"?>
<worksheet xmlns="http://schemas.openxmlformats.org/spreadsheetml/2006/main" xmlns:r="http://schemas.openxmlformats.org/officeDocument/2006/relationships">
  <dimension ref="A1:G57"/>
  <sheetViews>
    <sheetView workbookViewId="0" topLeftCell="A1">
      <selection activeCell="A28" sqref="A28"/>
    </sheetView>
  </sheetViews>
  <sheetFormatPr defaultColWidth="11.00390625" defaultRowHeight="12.75"/>
  <sheetData>
    <row r="1" ht="12.75">
      <c r="B1" s="1" t="s">
        <v>18</v>
      </c>
    </row>
    <row r="3" spans="1:7" ht="12.75">
      <c r="A3" s="6" t="s">
        <v>32</v>
      </c>
      <c r="B3" s="108" t="s">
        <v>33</v>
      </c>
      <c r="C3" s="116"/>
      <c r="D3" s="116"/>
      <c r="E3" s="117"/>
      <c r="F3" s="111" t="s">
        <v>87</v>
      </c>
      <c r="G3" s="112"/>
    </row>
    <row r="4" spans="1:7" ht="12.75">
      <c r="A4" s="19"/>
      <c r="B4" s="27" t="s">
        <v>35</v>
      </c>
      <c r="C4" s="27" t="s">
        <v>37</v>
      </c>
      <c r="D4" s="27" t="s">
        <v>38</v>
      </c>
      <c r="E4" s="27" t="s">
        <v>36</v>
      </c>
      <c r="F4" s="39" t="s">
        <v>88</v>
      </c>
      <c r="G4" s="40" t="s">
        <v>89</v>
      </c>
    </row>
    <row r="5" spans="1:7" ht="12.75">
      <c r="A5" s="19">
        <v>1</v>
      </c>
      <c r="B5" s="37">
        <v>1</v>
      </c>
      <c r="C5" s="37"/>
      <c r="D5" s="37"/>
      <c r="E5" s="37"/>
      <c r="F5" s="37"/>
      <c r="G5" s="37"/>
    </row>
    <row r="6" spans="1:7" ht="12.75">
      <c r="A6" s="19">
        <f>A5+1</f>
        <v>2</v>
      </c>
      <c r="B6" s="37">
        <v>1</v>
      </c>
      <c r="C6" s="37"/>
      <c r="D6" s="37"/>
      <c r="E6" s="37"/>
      <c r="F6" s="37"/>
      <c r="G6" s="37"/>
    </row>
    <row r="7" spans="1:7" ht="12.75">
      <c r="A7" s="19">
        <f aca="true" t="shared" si="0" ref="A7:A18">A6+1</f>
        <v>3</v>
      </c>
      <c r="B7" s="37">
        <v>1</v>
      </c>
      <c r="C7" s="37"/>
      <c r="D7" s="37"/>
      <c r="E7" s="37"/>
      <c r="F7" s="37"/>
      <c r="G7" s="37"/>
    </row>
    <row r="8" spans="1:7" ht="12.75">
      <c r="A8" s="19">
        <f t="shared" si="0"/>
        <v>4</v>
      </c>
      <c r="B8" s="37">
        <v>1</v>
      </c>
      <c r="C8" s="37"/>
      <c r="D8" s="37"/>
      <c r="E8" s="37"/>
      <c r="F8" s="37"/>
      <c r="G8" s="37"/>
    </row>
    <row r="9" spans="1:7" ht="12.75">
      <c r="A9" s="19">
        <f t="shared" si="0"/>
        <v>5</v>
      </c>
      <c r="B9" s="37">
        <v>1</v>
      </c>
      <c r="C9" s="37"/>
      <c r="D9" s="37"/>
      <c r="E9" s="37"/>
      <c r="F9" s="37"/>
      <c r="G9" s="37"/>
    </row>
    <row r="10" spans="1:7" ht="12.75">
      <c r="A10" s="19">
        <f t="shared" si="0"/>
        <v>6</v>
      </c>
      <c r="B10" s="37">
        <v>1</v>
      </c>
      <c r="C10" s="37"/>
      <c r="D10" s="37"/>
      <c r="E10" s="37"/>
      <c r="F10" s="37">
        <v>1</v>
      </c>
      <c r="G10" s="37"/>
    </row>
    <row r="11" spans="1:7" ht="12.75">
      <c r="A11" s="19">
        <f t="shared" si="0"/>
        <v>7</v>
      </c>
      <c r="B11" s="37">
        <v>1</v>
      </c>
      <c r="C11" s="37"/>
      <c r="D11" s="37"/>
      <c r="E11" s="37"/>
      <c r="F11" s="37"/>
      <c r="G11" s="37"/>
    </row>
    <row r="12" spans="1:7" ht="12.75">
      <c r="A12" s="19">
        <f t="shared" si="0"/>
        <v>8</v>
      </c>
      <c r="B12" s="37"/>
      <c r="C12" s="37"/>
      <c r="E12" s="37">
        <v>1</v>
      </c>
      <c r="F12" s="37"/>
      <c r="G12" s="37"/>
    </row>
    <row r="13" spans="1:7" ht="12.75">
      <c r="A13" s="19">
        <f t="shared" si="0"/>
        <v>9</v>
      </c>
      <c r="B13" s="37"/>
      <c r="C13" s="37">
        <v>1</v>
      </c>
      <c r="D13" s="37"/>
      <c r="E13" s="37"/>
      <c r="F13" s="37"/>
      <c r="G13" s="37"/>
    </row>
    <row r="14" spans="1:7" ht="12.75">
      <c r="A14" s="19">
        <f t="shared" si="0"/>
        <v>10</v>
      </c>
      <c r="B14" s="37"/>
      <c r="C14" s="37"/>
      <c r="D14" s="37"/>
      <c r="E14" s="37">
        <v>1</v>
      </c>
      <c r="F14" s="37"/>
      <c r="G14" s="37"/>
    </row>
    <row r="15" spans="1:7" ht="12.75">
      <c r="A15" s="19">
        <f t="shared" si="0"/>
        <v>11</v>
      </c>
      <c r="B15" s="37"/>
      <c r="C15" s="37"/>
      <c r="D15" s="37"/>
      <c r="E15" s="37">
        <v>1</v>
      </c>
      <c r="F15" s="37"/>
      <c r="G15" s="37"/>
    </row>
    <row r="16" spans="1:7" ht="12.75">
      <c r="A16" s="19">
        <f t="shared" si="0"/>
        <v>12</v>
      </c>
      <c r="B16" s="37"/>
      <c r="C16" s="37">
        <v>1</v>
      </c>
      <c r="D16" s="37"/>
      <c r="E16" s="37"/>
      <c r="F16" s="37"/>
      <c r="G16" s="37"/>
    </row>
    <row r="17" spans="1:7" ht="12.75">
      <c r="A17" s="19">
        <f t="shared" si="0"/>
        <v>13</v>
      </c>
      <c r="B17" s="37">
        <v>1</v>
      </c>
      <c r="C17" s="37"/>
      <c r="D17" s="37"/>
      <c r="E17" s="37"/>
      <c r="F17" s="37"/>
      <c r="G17" s="37">
        <v>1</v>
      </c>
    </row>
    <row r="18" spans="1:7" ht="12.75">
      <c r="A18" s="19">
        <f t="shared" si="0"/>
        <v>14</v>
      </c>
      <c r="B18" s="37">
        <v>1</v>
      </c>
      <c r="C18" s="37"/>
      <c r="D18" s="37"/>
      <c r="E18" s="37"/>
      <c r="F18" s="37"/>
      <c r="G18" s="37"/>
    </row>
    <row r="19" spans="1:7" ht="12.75">
      <c r="A19" s="19"/>
      <c r="B19" s="8"/>
      <c r="C19" s="8"/>
      <c r="D19" s="8"/>
      <c r="E19" s="8"/>
      <c r="F19" s="22"/>
      <c r="G19" s="22"/>
    </row>
    <row r="20" spans="1:7" ht="12.75">
      <c r="A20" s="19"/>
      <c r="B20" s="4">
        <f aca="true" t="shared" si="1" ref="B20:G20">SUM(B5:B19)</f>
        <v>9</v>
      </c>
      <c r="C20" s="4">
        <f t="shared" si="1"/>
        <v>2</v>
      </c>
      <c r="D20" s="4">
        <f t="shared" si="1"/>
        <v>0</v>
      </c>
      <c r="E20" s="4">
        <f t="shared" si="1"/>
        <v>3</v>
      </c>
      <c r="F20" s="4">
        <f t="shared" si="1"/>
        <v>1</v>
      </c>
      <c r="G20" s="4">
        <f t="shared" si="1"/>
        <v>1</v>
      </c>
    </row>
    <row r="21" spans="1:7" ht="12.75">
      <c r="A21" s="19"/>
      <c r="B21" s="18">
        <f>B20/$D23</f>
        <v>0.6428571428571429</v>
      </c>
      <c r="C21" s="18">
        <f>C20/$D23</f>
        <v>0.14285714285714285</v>
      </c>
      <c r="D21" s="18">
        <f>D20/$D23</f>
        <v>0</v>
      </c>
      <c r="E21" s="18">
        <f>E20/$D23</f>
        <v>0.21428571428571427</v>
      </c>
      <c r="F21" s="22"/>
      <c r="G21" s="22"/>
    </row>
    <row r="22" spans="1:7" ht="12.75">
      <c r="A22" s="19"/>
      <c r="B22" s="8"/>
      <c r="C22" s="8"/>
      <c r="D22" s="8"/>
      <c r="E22" s="8"/>
      <c r="F22" s="22"/>
      <c r="G22" s="22"/>
    </row>
    <row r="23" spans="1:7" ht="12.75">
      <c r="A23" s="113" t="s">
        <v>112</v>
      </c>
      <c r="B23" s="114"/>
      <c r="C23" s="114"/>
      <c r="D23" s="6">
        <f>SUM(B20:E20)</f>
        <v>14</v>
      </c>
      <c r="E23" s="8"/>
      <c r="F23" s="22"/>
      <c r="G23" s="22"/>
    </row>
    <row r="24" spans="1:7" ht="12.75">
      <c r="A24" s="115" t="s">
        <v>113</v>
      </c>
      <c r="B24" s="114"/>
      <c r="C24" s="114"/>
      <c r="D24" s="80">
        <f>(C20-D20)/D23</f>
        <v>0.14285714285714285</v>
      </c>
      <c r="E24" s="8"/>
      <c r="F24" s="22"/>
      <c r="G24" s="22"/>
    </row>
    <row r="25" spans="1:7" ht="12.75">
      <c r="A25" s="19"/>
      <c r="B25" s="8"/>
      <c r="C25" s="8"/>
      <c r="D25" s="8"/>
      <c r="E25" s="8"/>
      <c r="F25" s="22"/>
      <c r="G25" s="22"/>
    </row>
    <row r="26" spans="1:7" ht="12.75">
      <c r="A26" s="19"/>
      <c r="B26" s="108" t="s">
        <v>34</v>
      </c>
      <c r="C26" s="116"/>
      <c r="D26" s="116"/>
      <c r="E26" s="117"/>
      <c r="F26" s="111" t="s">
        <v>87</v>
      </c>
      <c r="G26" s="112"/>
    </row>
    <row r="27" spans="1:7" ht="12.75">
      <c r="A27" s="19"/>
      <c r="B27" s="27" t="s">
        <v>35</v>
      </c>
      <c r="C27" s="27" t="s">
        <v>37</v>
      </c>
      <c r="D27" s="27" t="s">
        <v>38</v>
      </c>
      <c r="E27" s="27" t="s">
        <v>36</v>
      </c>
      <c r="F27" s="39" t="s">
        <v>88</v>
      </c>
      <c r="G27" s="40" t="s">
        <v>89</v>
      </c>
    </row>
    <row r="28" spans="1:7" ht="12.75">
      <c r="A28" s="19">
        <v>1</v>
      </c>
      <c r="B28" s="37">
        <v>1</v>
      </c>
      <c r="C28" s="37"/>
      <c r="D28" s="37"/>
      <c r="E28" s="37"/>
      <c r="F28" s="37"/>
      <c r="G28" s="37">
        <v>1</v>
      </c>
    </row>
    <row r="29" spans="1:7" ht="12.75">
      <c r="A29" s="19">
        <f>A28+1</f>
        <v>2</v>
      </c>
      <c r="B29" s="37">
        <v>1</v>
      </c>
      <c r="C29" s="37"/>
      <c r="D29" s="37"/>
      <c r="E29" s="37"/>
      <c r="F29" s="37"/>
      <c r="G29" s="37">
        <v>1</v>
      </c>
    </row>
    <row r="30" spans="1:7" ht="12.75">
      <c r="A30" s="19">
        <f aca="true" t="shared" si="2" ref="A30:A50">A29+1</f>
        <v>3</v>
      </c>
      <c r="B30" s="37">
        <v>1</v>
      </c>
      <c r="C30" s="37"/>
      <c r="D30" s="37"/>
      <c r="E30" s="37"/>
      <c r="F30" s="37"/>
      <c r="G30" s="37"/>
    </row>
    <row r="31" spans="1:7" ht="12.75">
      <c r="A31" s="19">
        <f t="shared" si="2"/>
        <v>4</v>
      </c>
      <c r="B31" s="37">
        <v>1</v>
      </c>
      <c r="C31" s="37"/>
      <c r="D31" s="37"/>
      <c r="E31" s="37"/>
      <c r="F31" s="37"/>
      <c r="G31" s="37"/>
    </row>
    <row r="32" spans="1:7" ht="12.75">
      <c r="A32" s="19">
        <f t="shared" si="2"/>
        <v>5</v>
      </c>
      <c r="B32" s="37"/>
      <c r="C32" s="37"/>
      <c r="D32" s="37">
        <v>1</v>
      </c>
      <c r="E32" s="37"/>
      <c r="F32" s="37"/>
      <c r="G32" s="37"/>
    </row>
    <row r="33" spans="1:7" ht="12.75">
      <c r="A33" s="19">
        <f t="shared" si="2"/>
        <v>6</v>
      </c>
      <c r="B33" s="37">
        <v>1</v>
      </c>
      <c r="C33" s="37"/>
      <c r="D33" s="37"/>
      <c r="E33" s="37"/>
      <c r="F33" s="37">
        <v>1</v>
      </c>
      <c r="G33" s="37">
        <v>1</v>
      </c>
    </row>
    <row r="34" spans="1:7" ht="12.75">
      <c r="A34" s="19">
        <f t="shared" si="2"/>
        <v>7</v>
      </c>
      <c r="B34" s="37"/>
      <c r="C34" s="37">
        <v>1</v>
      </c>
      <c r="D34" s="37"/>
      <c r="E34" s="37"/>
      <c r="F34" s="37"/>
      <c r="G34" s="37"/>
    </row>
    <row r="35" spans="1:7" ht="12.75">
      <c r="A35" s="19">
        <f t="shared" si="2"/>
        <v>8</v>
      </c>
      <c r="B35" s="37"/>
      <c r="C35" s="37">
        <v>1</v>
      </c>
      <c r="D35" s="37"/>
      <c r="E35" s="37"/>
      <c r="F35" s="37">
        <v>1</v>
      </c>
      <c r="G35" s="37">
        <v>1</v>
      </c>
    </row>
    <row r="36" spans="1:7" ht="12.75">
      <c r="A36" s="19">
        <f t="shared" si="2"/>
        <v>9</v>
      </c>
      <c r="B36" s="37">
        <v>1</v>
      </c>
      <c r="C36" s="37"/>
      <c r="D36" s="37"/>
      <c r="E36" s="37"/>
      <c r="F36" s="37"/>
      <c r="G36" s="37"/>
    </row>
    <row r="37" spans="1:7" ht="12.75">
      <c r="A37" s="19">
        <f t="shared" si="2"/>
        <v>10</v>
      </c>
      <c r="B37" s="37">
        <v>1</v>
      </c>
      <c r="C37" s="37"/>
      <c r="D37" s="37"/>
      <c r="E37" s="37"/>
      <c r="F37" s="37"/>
      <c r="G37" s="37">
        <v>1</v>
      </c>
    </row>
    <row r="38" spans="1:7" ht="12.75">
      <c r="A38" s="19">
        <f t="shared" si="2"/>
        <v>11</v>
      </c>
      <c r="B38" s="37">
        <v>1</v>
      </c>
      <c r="C38" s="37"/>
      <c r="D38" s="37"/>
      <c r="E38" s="37"/>
      <c r="F38" s="37"/>
      <c r="G38" s="37"/>
    </row>
    <row r="39" spans="1:7" ht="12.75">
      <c r="A39" s="19">
        <f t="shared" si="2"/>
        <v>12</v>
      </c>
      <c r="B39" s="37"/>
      <c r="C39" s="37"/>
      <c r="D39" s="37"/>
      <c r="E39" s="37">
        <v>1</v>
      </c>
      <c r="F39" s="37"/>
      <c r="G39" s="37"/>
    </row>
    <row r="40" spans="1:7" ht="12.75">
      <c r="A40" s="19">
        <f t="shared" si="2"/>
        <v>13</v>
      </c>
      <c r="B40" s="37">
        <v>1</v>
      </c>
      <c r="C40" s="37"/>
      <c r="D40" s="37"/>
      <c r="E40" s="37"/>
      <c r="F40" s="37"/>
      <c r="G40" s="37">
        <v>1</v>
      </c>
    </row>
    <row r="41" spans="1:7" ht="12.75">
      <c r="A41" s="19">
        <f t="shared" si="2"/>
        <v>14</v>
      </c>
      <c r="B41" s="37">
        <v>1</v>
      </c>
      <c r="C41" s="37"/>
      <c r="D41" s="37"/>
      <c r="E41" s="37"/>
      <c r="F41" s="37"/>
      <c r="G41" s="37">
        <v>1</v>
      </c>
    </row>
    <row r="42" spans="1:7" ht="12.75">
      <c r="A42" s="19">
        <f t="shared" si="2"/>
        <v>15</v>
      </c>
      <c r="B42" s="37">
        <v>1</v>
      </c>
      <c r="C42" s="37"/>
      <c r="D42" s="37"/>
      <c r="E42" s="37"/>
      <c r="F42" s="37"/>
      <c r="G42" s="37"/>
    </row>
    <row r="43" spans="1:7" ht="12.75">
      <c r="A43" s="19">
        <f t="shared" si="2"/>
        <v>16</v>
      </c>
      <c r="B43" s="37">
        <v>1</v>
      </c>
      <c r="C43" s="37"/>
      <c r="D43" s="37"/>
      <c r="E43" s="37"/>
      <c r="F43" s="37">
        <v>1</v>
      </c>
      <c r="G43" s="37">
        <v>1</v>
      </c>
    </row>
    <row r="44" spans="1:7" ht="12.75">
      <c r="A44" s="19">
        <f t="shared" si="2"/>
        <v>17</v>
      </c>
      <c r="B44" s="37">
        <v>1</v>
      </c>
      <c r="C44" s="37"/>
      <c r="D44" s="37"/>
      <c r="E44" s="37"/>
      <c r="F44" s="37"/>
      <c r="G44" s="37"/>
    </row>
    <row r="45" spans="1:7" ht="12.75">
      <c r="A45" s="19">
        <f t="shared" si="2"/>
        <v>18</v>
      </c>
      <c r="B45" s="37"/>
      <c r="C45" s="37">
        <v>1</v>
      </c>
      <c r="D45" s="37"/>
      <c r="E45" s="37"/>
      <c r="F45" s="37"/>
      <c r="G45" s="37"/>
    </row>
    <row r="46" spans="1:7" ht="12.75">
      <c r="A46" s="19">
        <f t="shared" si="2"/>
        <v>19</v>
      </c>
      <c r="B46" s="37"/>
      <c r="C46" s="37"/>
      <c r="D46" s="37">
        <v>1</v>
      </c>
      <c r="E46" s="37"/>
      <c r="F46" s="37"/>
      <c r="G46" s="37">
        <v>1</v>
      </c>
    </row>
    <row r="47" spans="1:7" ht="12.75">
      <c r="A47" s="19">
        <f t="shared" si="2"/>
        <v>20</v>
      </c>
      <c r="B47" s="37">
        <v>1</v>
      </c>
      <c r="C47" s="37"/>
      <c r="D47" s="37"/>
      <c r="E47" s="37"/>
      <c r="F47" s="37"/>
      <c r="G47" s="37">
        <v>1</v>
      </c>
    </row>
    <row r="48" spans="1:7" ht="12.75">
      <c r="A48" s="19">
        <f t="shared" si="2"/>
        <v>21</v>
      </c>
      <c r="B48" s="37"/>
      <c r="C48" s="37"/>
      <c r="D48" s="37">
        <v>1</v>
      </c>
      <c r="E48" s="37"/>
      <c r="F48" s="37"/>
      <c r="G48" s="37"/>
    </row>
    <row r="49" spans="1:7" ht="12.75">
      <c r="A49" s="19">
        <f t="shared" si="2"/>
        <v>22</v>
      </c>
      <c r="B49" s="37"/>
      <c r="C49" s="37"/>
      <c r="D49" s="37">
        <v>1</v>
      </c>
      <c r="E49" s="37"/>
      <c r="F49" s="37"/>
      <c r="G49" s="37"/>
    </row>
    <row r="50" spans="1:7" ht="12.75">
      <c r="A50" s="19">
        <f t="shared" si="2"/>
        <v>23</v>
      </c>
      <c r="B50" s="37">
        <v>1</v>
      </c>
      <c r="C50" s="37"/>
      <c r="D50" s="37"/>
      <c r="E50" s="37"/>
      <c r="F50" s="37"/>
      <c r="G50" s="37"/>
    </row>
    <row r="51" spans="1:7" ht="12.75">
      <c r="A51" s="19"/>
      <c r="B51" s="8"/>
      <c r="C51" s="8"/>
      <c r="D51" s="8"/>
      <c r="E51" s="8"/>
      <c r="F51" s="8"/>
      <c r="G51" s="8"/>
    </row>
    <row r="52" spans="1:7" ht="12.75">
      <c r="A52" s="34" t="s">
        <v>39</v>
      </c>
      <c r="B52" s="4">
        <f aca="true" t="shared" si="3" ref="B52:G52">SUM(B28:B51)</f>
        <v>15</v>
      </c>
      <c r="C52" s="4">
        <f t="shared" si="3"/>
        <v>3</v>
      </c>
      <c r="D52" s="4">
        <f t="shared" si="3"/>
        <v>4</v>
      </c>
      <c r="E52" s="4">
        <f t="shared" si="3"/>
        <v>1</v>
      </c>
      <c r="F52" s="4">
        <f t="shared" si="3"/>
        <v>3</v>
      </c>
      <c r="G52" s="4">
        <f t="shared" si="3"/>
        <v>10</v>
      </c>
    </row>
    <row r="53" spans="1:7" ht="12.75">
      <c r="A53" s="35"/>
      <c r="B53" s="18">
        <f>B52/$D55</f>
        <v>0.6521739130434783</v>
      </c>
      <c r="C53" s="18">
        <f>C52/$D55</f>
        <v>0.13043478260869565</v>
      </c>
      <c r="D53" s="18">
        <f>D52/$D55</f>
        <v>0.17391304347826086</v>
      </c>
      <c r="E53" s="18">
        <f>E52/$D55</f>
        <v>0.043478260869565216</v>
      </c>
      <c r="F53" s="18"/>
      <c r="G53" s="18"/>
    </row>
    <row r="54" spans="1:7" ht="12.75">
      <c r="A54" s="35"/>
      <c r="B54" s="18"/>
      <c r="C54" s="18"/>
      <c r="D54" s="18"/>
      <c r="E54" s="18"/>
      <c r="F54" s="18"/>
      <c r="G54" s="18"/>
    </row>
    <row r="55" spans="1:7" ht="12.75">
      <c r="A55" s="113" t="s">
        <v>112</v>
      </c>
      <c r="B55" s="114"/>
      <c r="C55" s="114"/>
      <c r="D55" s="6">
        <f>SUM(B52:E52)</f>
        <v>23</v>
      </c>
      <c r="E55" s="18"/>
      <c r="F55" s="18"/>
      <c r="G55" s="2"/>
    </row>
    <row r="56" spans="1:7" ht="12.75">
      <c r="A56" s="115" t="s">
        <v>113</v>
      </c>
      <c r="B56" s="114"/>
      <c r="C56" s="114"/>
      <c r="D56" s="80">
        <f>(C52-D52)/D55</f>
        <v>-0.043478260869565216</v>
      </c>
      <c r="E56" s="2"/>
      <c r="F56" s="2"/>
      <c r="G56" s="2"/>
    </row>
    <row r="57" spans="4:7" ht="12.75">
      <c r="D57" s="4"/>
      <c r="E57" s="4"/>
      <c r="F57" s="4"/>
      <c r="G57" s="18"/>
    </row>
  </sheetData>
  <sheetProtection/>
  <mergeCells count="8">
    <mergeCell ref="F3:G3"/>
    <mergeCell ref="F26:G26"/>
    <mergeCell ref="A23:C23"/>
    <mergeCell ref="A56:C56"/>
    <mergeCell ref="B3:E3"/>
    <mergeCell ref="B26:E26"/>
    <mergeCell ref="A24:C24"/>
    <mergeCell ref="A55:C55"/>
  </mergeCells>
  <printOptions/>
  <pageMargins left="0.75" right="0.75" top="1" bottom="1" header="0.5" footer="0.5"/>
  <pageSetup orientation="portrait"/>
</worksheet>
</file>

<file path=xl/worksheets/sheet24.xml><?xml version="1.0" encoding="utf-8"?>
<worksheet xmlns="http://schemas.openxmlformats.org/spreadsheetml/2006/main" xmlns:r="http://schemas.openxmlformats.org/officeDocument/2006/relationships">
  <dimension ref="A1:G34"/>
  <sheetViews>
    <sheetView workbookViewId="0" topLeftCell="A1">
      <selection activeCell="A5" sqref="A5"/>
    </sheetView>
  </sheetViews>
  <sheetFormatPr defaultColWidth="11.00390625" defaultRowHeight="12.75"/>
  <sheetData>
    <row r="1" ht="12.75">
      <c r="B1" s="1" t="s">
        <v>29</v>
      </c>
    </row>
    <row r="3" spans="1:7" ht="12.75">
      <c r="A3" s="6" t="s">
        <v>32</v>
      </c>
      <c r="B3" s="108" t="s">
        <v>33</v>
      </c>
      <c r="C3" s="116"/>
      <c r="D3" s="116"/>
      <c r="E3" s="117"/>
      <c r="F3" s="111" t="s">
        <v>87</v>
      </c>
      <c r="G3" s="112"/>
    </row>
    <row r="4" spans="1:7" ht="12.75">
      <c r="A4" s="19"/>
      <c r="B4" s="27" t="s">
        <v>35</v>
      </c>
      <c r="C4" s="27" t="s">
        <v>37</v>
      </c>
      <c r="D4" s="27" t="s">
        <v>38</v>
      </c>
      <c r="E4" s="27" t="s">
        <v>36</v>
      </c>
      <c r="F4" s="39" t="s">
        <v>88</v>
      </c>
      <c r="G4" s="40" t="s">
        <v>89</v>
      </c>
    </row>
    <row r="5" spans="1:7" ht="12.75">
      <c r="A5" s="19">
        <v>1</v>
      </c>
      <c r="B5" s="37">
        <v>1</v>
      </c>
      <c r="C5" s="37"/>
      <c r="D5" s="37"/>
      <c r="E5" s="37"/>
      <c r="F5" s="37"/>
      <c r="G5" s="37"/>
    </row>
    <row r="6" spans="1:7" ht="12.75">
      <c r="A6" s="19">
        <f>A5+1</f>
        <v>2</v>
      </c>
      <c r="B6" s="37">
        <v>1</v>
      </c>
      <c r="C6" s="37"/>
      <c r="D6" s="37"/>
      <c r="E6" s="37"/>
      <c r="F6" s="37"/>
      <c r="G6" s="37"/>
    </row>
    <row r="7" spans="1:7" ht="12.75">
      <c r="A7" s="19">
        <f>A6+1</f>
        <v>3</v>
      </c>
      <c r="B7" s="37">
        <v>1</v>
      </c>
      <c r="C7" s="37"/>
      <c r="D7" s="37"/>
      <c r="E7" s="37"/>
      <c r="F7" s="37"/>
      <c r="G7" s="37"/>
    </row>
    <row r="8" spans="1:7" ht="12.75">
      <c r="A8" s="19">
        <f>A7+1</f>
        <v>4</v>
      </c>
      <c r="B8" s="37">
        <v>1</v>
      </c>
      <c r="C8" s="37"/>
      <c r="D8" s="37"/>
      <c r="E8" s="37"/>
      <c r="F8" s="37"/>
      <c r="G8" s="37"/>
    </row>
    <row r="9" spans="1:7" ht="12.75">
      <c r="A9" s="19">
        <f>A8+1</f>
        <v>5</v>
      </c>
      <c r="B9" s="37"/>
      <c r="C9" s="37">
        <v>1</v>
      </c>
      <c r="D9" s="37"/>
      <c r="E9" s="37"/>
      <c r="F9" s="37"/>
      <c r="G9" s="37"/>
    </row>
    <row r="10" spans="1:7" ht="12.75">
      <c r="A10" s="19"/>
      <c r="B10" s="8"/>
      <c r="C10" s="8"/>
      <c r="D10" s="8"/>
      <c r="E10" s="8"/>
      <c r="F10" s="22"/>
      <c r="G10" s="22"/>
    </row>
    <row r="11" spans="1:7" ht="12.75">
      <c r="A11" s="19"/>
      <c r="B11" s="4">
        <f aca="true" t="shared" si="0" ref="B11:G11">SUM(B5:B10)</f>
        <v>4</v>
      </c>
      <c r="C11" s="4">
        <f t="shared" si="0"/>
        <v>1</v>
      </c>
      <c r="D11" s="4">
        <f t="shared" si="0"/>
        <v>0</v>
      </c>
      <c r="E11" s="4">
        <f t="shared" si="0"/>
        <v>0</v>
      </c>
      <c r="F11" s="4">
        <f t="shared" si="0"/>
        <v>0</v>
      </c>
      <c r="G11" s="4">
        <f t="shared" si="0"/>
        <v>0</v>
      </c>
    </row>
    <row r="12" spans="1:7" ht="12.75">
      <c r="A12" s="19"/>
      <c r="B12" s="18">
        <f>B11/$D14</f>
        <v>0.8</v>
      </c>
      <c r="C12" s="18">
        <f>C11/$D14</f>
        <v>0.2</v>
      </c>
      <c r="D12" s="18">
        <f>D11/$D14</f>
        <v>0</v>
      </c>
      <c r="E12" s="18">
        <f>E11/$D14</f>
        <v>0</v>
      </c>
      <c r="F12" s="22"/>
      <c r="G12" s="22"/>
    </row>
    <row r="13" spans="1:7" ht="12.75">
      <c r="A13" s="19"/>
      <c r="B13" s="8"/>
      <c r="C13" s="8"/>
      <c r="D13" s="8"/>
      <c r="E13" s="8"/>
      <c r="F13" s="22"/>
      <c r="G13" s="22"/>
    </row>
    <row r="14" spans="1:7" ht="12.75">
      <c r="A14" s="113" t="s">
        <v>112</v>
      </c>
      <c r="B14" s="114"/>
      <c r="C14" s="114"/>
      <c r="D14" s="6">
        <f>SUM(B11:E11)</f>
        <v>5</v>
      </c>
      <c r="E14" s="8"/>
      <c r="F14" s="22"/>
      <c r="G14" s="22"/>
    </row>
    <row r="15" spans="1:7" ht="12.75">
      <c r="A15" s="115" t="s">
        <v>113</v>
      </c>
      <c r="B15" s="114"/>
      <c r="C15" s="114"/>
      <c r="D15" s="80">
        <f>(C11-D11)/D14</f>
        <v>0.2</v>
      </c>
      <c r="E15" s="8"/>
      <c r="F15" s="22"/>
      <c r="G15" s="22"/>
    </row>
    <row r="16" spans="1:7" ht="12.75">
      <c r="A16" s="19"/>
      <c r="B16" s="8"/>
      <c r="C16" s="8"/>
      <c r="D16" s="8"/>
      <c r="E16" s="8"/>
      <c r="F16" s="22"/>
      <c r="G16" s="22"/>
    </row>
    <row r="17" spans="1:7" ht="12.75">
      <c r="A17" s="19"/>
      <c r="B17" s="108" t="s">
        <v>34</v>
      </c>
      <c r="C17" s="116"/>
      <c r="D17" s="116"/>
      <c r="E17" s="117"/>
      <c r="F17" s="111" t="s">
        <v>87</v>
      </c>
      <c r="G17" s="112"/>
    </row>
    <row r="18" spans="1:7" ht="12.75">
      <c r="A18" s="19"/>
      <c r="B18" s="27" t="s">
        <v>35</v>
      </c>
      <c r="C18" s="27" t="s">
        <v>37</v>
      </c>
      <c r="D18" s="27" t="s">
        <v>38</v>
      </c>
      <c r="E18" s="27" t="s">
        <v>36</v>
      </c>
      <c r="F18" s="39" t="s">
        <v>88</v>
      </c>
      <c r="G18" s="40" t="s">
        <v>89</v>
      </c>
    </row>
    <row r="19" spans="1:7" ht="12.75">
      <c r="A19" s="19">
        <v>1</v>
      </c>
      <c r="B19" s="37">
        <v>1</v>
      </c>
      <c r="C19" s="37"/>
      <c r="D19" s="37"/>
      <c r="E19" s="37"/>
      <c r="F19" s="37"/>
      <c r="G19" s="37"/>
    </row>
    <row r="20" spans="1:7" ht="12.75">
      <c r="A20" s="19">
        <f aca="true" t="shared" si="1" ref="A20:A27">A19+1</f>
        <v>2</v>
      </c>
      <c r="B20" s="37">
        <v>1</v>
      </c>
      <c r="C20" s="37"/>
      <c r="D20" s="37"/>
      <c r="E20" s="37"/>
      <c r="F20" s="37">
        <v>1</v>
      </c>
      <c r="G20" s="37">
        <v>1</v>
      </c>
    </row>
    <row r="21" spans="1:7" ht="12.75">
      <c r="A21" s="19">
        <f t="shared" si="1"/>
        <v>3</v>
      </c>
      <c r="B21" s="37"/>
      <c r="C21" s="37"/>
      <c r="D21" s="37"/>
      <c r="E21" s="37">
        <v>1</v>
      </c>
      <c r="F21" s="37"/>
      <c r="G21" s="37"/>
    </row>
    <row r="22" spans="1:7" ht="12.75">
      <c r="A22" s="19">
        <f t="shared" si="1"/>
        <v>4</v>
      </c>
      <c r="B22" s="37">
        <v>1</v>
      </c>
      <c r="C22" s="37"/>
      <c r="D22" s="37"/>
      <c r="E22" s="37"/>
      <c r="F22" s="37"/>
      <c r="G22" s="37">
        <v>1</v>
      </c>
    </row>
    <row r="23" spans="1:7" ht="12.75">
      <c r="A23" s="19">
        <f t="shared" si="1"/>
        <v>5</v>
      </c>
      <c r="B23" s="37">
        <v>1</v>
      </c>
      <c r="C23" s="37"/>
      <c r="D23" s="37"/>
      <c r="E23" s="37"/>
      <c r="F23" s="37"/>
      <c r="G23" s="37">
        <v>1</v>
      </c>
    </row>
    <row r="24" spans="1:7" ht="12.75">
      <c r="A24" s="19">
        <f t="shared" si="1"/>
        <v>6</v>
      </c>
      <c r="B24" s="37">
        <v>1</v>
      </c>
      <c r="C24" s="37"/>
      <c r="D24" s="37"/>
      <c r="E24" s="37"/>
      <c r="F24" s="37"/>
      <c r="G24" s="37">
        <v>1</v>
      </c>
    </row>
    <row r="25" spans="1:7" ht="12.75">
      <c r="A25" s="19">
        <f t="shared" si="1"/>
        <v>7</v>
      </c>
      <c r="B25" s="37">
        <v>1</v>
      </c>
      <c r="C25" s="37"/>
      <c r="D25" s="37"/>
      <c r="E25" s="37"/>
      <c r="F25" s="37"/>
      <c r="G25" s="37">
        <v>1</v>
      </c>
    </row>
    <row r="26" spans="1:7" ht="12.75">
      <c r="A26" s="19">
        <f t="shared" si="1"/>
        <v>8</v>
      </c>
      <c r="B26" s="37">
        <v>1</v>
      </c>
      <c r="C26" s="37"/>
      <c r="D26" s="37"/>
      <c r="E26" s="37"/>
      <c r="F26" s="37"/>
      <c r="G26" s="37">
        <v>1</v>
      </c>
    </row>
    <row r="27" spans="1:7" ht="12.75">
      <c r="A27" s="19">
        <f t="shared" si="1"/>
        <v>9</v>
      </c>
      <c r="B27" s="37">
        <v>1</v>
      </c>
      <c r="C27" s="37"/>
      <c r="D27" s="37"/>
      <c r="E27" s="37"/>
      <c r="F27" s="37">
        <v>1</v>
      </c>
      <c r="G27" s="37"/>
    </row>
    <row r="28" spans="1:7" ht="12.75">
      <c r="A28" s="19"/>
      <c r="B28" s="8"/>
      <c r="C28" s="8"/>
      <c r="D28" s="8"/>
      <c r="E28" s="8"/>
      <c r="F28" s="8"/>
      <c r="G28" s="8"/>
    </row>
    <row r="29" spans="1:7" ht="12.75">
      <c r="A29" s="34" t="s">
        <v>39</v>
      </c>
      <c r="B29" s="4">
        <f aca="true" t="shared" si="2" ref="B29:G29">SUM(B19:B28)</f>
        <v>8</v>
      </c>
      <c r="C29" s="4">
        <f t="shared" si="2"/>
        <v>0</v>
      </c>
      <c r="D29" s="4">
        <f t="shared" si="2"/>
        <v>0</v>
      </c>
      <c r="E29" s="4">
        <f t="shared" si="2"/>
        <v>1</v>
      </c>
      <c r="F29" s="4">
        <f t="shared" si="2"/>
        <v>2</v>
      </c>
      <c r="G29" s="4">
        <f t="shared" si="2"/>
        <v>6</v>
      </c>
    </row>
    <row r="30" spans="1:7" ht="12.75">
      <c r="A30" s="35"/>
      <c r="B30" s="18">
        <f>B29/$D32</f>
        <v>0.8888888888888888</v>
      </c>
      <c r="C30" s="18">
        <f>C29/$D32</f>
        <v>0</v>
      </c>
      <c r="D30" s="18">
        <f>D29/$D32</f>
        <v>0</v>
      </c>
      <c r="E30" s="18">
        <f>E29/$D32</f>
        <v>0.1111111111111111</v>
      </c>
      <c r="F30" s="18"/>
      <c r="G30" s="18"/>
    </row>
    <row r="31" spans="1:7" ht="12.75">
      <c r="A31" s="35"/>
      <c r="B31" s="18"/>
      <c r="C31" s="18"/>
      <c r="D31" s="18"/>
      <c r="E31" s="18"/>
      <c r="F31" s="18"/>
      <c r="G31" s="18"/>
    </row>
    <row r="32" spans="1:7" ht="12.75">
      <c r="A32" s="113" t="s">
        <v>112</v>
      </c>
      <c r="B32" s="114"/>
      <c r="C32" s="114"/>
      <c r="D32" s="6">
        <f>SUM(B29:E29)</f>
        <v>9</v>
      </c>
      <c r="E32" s="18"/>
      <c r="F32" s="18"/>
      <c r="G32" s="2"/>
    </row>
    <row r="33" spans="1:7" ht="12.75">
      <c r="A33" s="115" t="s">
        <v>113</v>
      </c>
      <c r="B33" s="114"/>
      <c r="C33" s="114"/>
      <c r="D33" s="80">
        <f>(C29-D29)/D32</f>
        <v>0</v>
      </c>
      <c r="E33" s="2"/>
      <c r="F33" s="2"/>
      <c r="G33" s="2"/>
    </row>
    <row r="34" spans="4:7" ht="12.75">
      <c r="D34" s="4"/>
      <c r="E34" s="4"/>
      <c r="F34" s="4"/>
      <c r="G34" s="18"/>
    </row>
  </sheetData>
  <sheetProtection/>
  <mergeCells count="8">
    <mergeCell ref="F3:G3"/>
    <mergeCell ref="F17:G17"/>
    <mergeCell ref="A14:C14"/>
    <mergeCell ref="A33:C33"/>
    <mergeCell ref="B3:E3"/>
    <mergeCell ref="B17:E17"/>
    <mergeCell ref="A15:C15"/>
    <mergeCell ref="A32:C32"/>
  </mergeCells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G42"/>
  <sheetViews>
    <sheetView workbookViewId="0" topLeftCell="A1">
      <selection activeCell="A7" sqref="A7:A18"/>
    </sheetView>
  </sheetViews>
  <sheetFormatPr defaultColWidth="11.00390625" defaultRowHeight="12.75"/>
  <sheetData>
    <row r="1" ht="12.75">
      <c r="B1" s="1" t="s">
        <v>83</v>
      </c>
    </row>
    <row r="3" spans="1:7" ht="12.75">
      <c r="A3" s="6" t="s">
        <v>32</v>
      </c>
      <c r="B3" s="108" t="s">
        <v>33</v>
      </c>
      <c r="C3" s="116"/>
      <c r="D3" s="116"/>
      <c r="E3" s="117"/>
      <c r="F3" s="111" t="s">
        <v>87</v>
      </c>
      <c r="G3" s="112"/>
    </row>
    <row r="4" spans="1:7" ht="12.75">
      <c r="A4" s="19"/>
      <c r="B4" s="27" t="s">
        <v>35</v>
      </c>
      <c r="C4" s="27" t="s">
        <v>37</v>
      </c>
      <c r="D4" s="27" t="s">
        <v>38</v>
      </c>
      <c r="E4" s="27" t="s">
        <v>36</v>
      </c>
      <c r="F4" s="39" t="s">
        <v>88</v>
      </c>
      <c r="G4" s="40" t="s">
        <v>89</v>
      </c>
    </row>
    <row r="5" spans="1:7" ht="12.75">
      <c r="A5" s="19">
        <v>1</v>
      </c>
      <c r="B5" s="37">
        <v>1</v>
      </c>
      <c r="C5" s="37"/>
      <c r="D5" s="37"/>
      <c r="E5" s="37"/>
      <c r="F5" s="37"/>
      <c r="G5" s="37">
        <v>1</v>
      </c>
    </row>
    <row r="6" spans="1:7" ht="12.75">
      <c r="A6" s="19">
        <f aca="true" t="shared" si="0" ref="A6:A18">A5+1</f>
        <v>2</v>
      </c>
      <c r="B6" s="37"/>
      <c r="C6" s="37">
        <v>1</v>
      </c>
      <c r="D6" s="37"/>
      <c r="E6" s="37"/>
      <c r="F6" s="37"/>
      <c r="G6" s="37"/>
    </row>
    <row r="7" spans="1:7" ht="12.75">
      <c r="A7" s="19">
        <f t="shared" si="0"/>
        <v>3</v>
      </c>
      <c r="B7" s="37">
        <v>1</v>
      </c>
      <c r="C7" s="37"/>
      <c r="D7" s="37"/>
      <c r="E7" s="37"/>
      <c r="F7" s="37"/>
      <c r="G7" s="37"/>
    </row>
    <row r="8" spans="1:7" ht="12.75">
      <c r="A8" s="19">
        <f t="shared" si="0"/>
        <v>4</v>
      </c>
      <c r="B8" s="37">
        <v>1</v>
      </c>
      <c r="C8" s="37"/>
      <c r="D8" s="37"/>
      <c r="E8" s="37"/>
      <c r="F8" s="37"/>
      <c r="G8" s="37"/>
    </row>
    <row r="9" spans="1:7" ht="12.75">
      <c r="A9" s="19">
        <f t="shared" si="0"/>
        <v>5</v>
      </c>
      <c r="B9" s="37">
        <v>1</v>
      </c>
      <c r="C9" s="37"/>
      <c r="D9" s="37"/>
      <c r="E9" s="37"/>
      <c r="F9" s="37"/>
      <c r="G9" s="37"/>
    </row>
    <row r="10" spans="1:7" ht="12.75">
      <c r="A10" s="19">
        <f t="shared" si="0"/>
        <v>6</v>
      </c>
      <c r="B10" s="37">
        <v>1</v>
      </c>
      <c r="C10" s="37"/>
      <c r="D10" s="37"/>
      <c r="E10" s="37"/>
      <c r="F10" s="37"/>
      <c r="G10" s="37"/>
    </row>
    <row r="11" spans="1:7" ht="12.75">
      <c r="A11" s="19">
        <f t="shared" si="0"/>
        <v>7</v>
      </c>
      <c r="B11" s="37"/>
      <c r="C11" s="37">
        <v>1</v>
      </c>
      <c r="D11" s="37"/>
      <c r="E11" s="37"/>
      <c r="F11" s="37"/>
      <c r="G11" s="37"/>
    </row>
    <row r="12" spans="1:7" ht="12.75">
      <c r="A12" s="19">
        <f t="shared" si="0"/>
        <v>8</v>
      </c>
      <c r="B12" s="37">
        <v>1</v>
      </c>
      <c r="C12" s="37"/>
      <c r="D12" s="37"/>
      <c r="E12" s="37"/>
      <c r="F12" s="37"/>
      <c r="G12" s="37"/>
    </row>
    <row r="13" spans="1:7" ht="12.75">
      <c r="A13" s="19">
        <f t="shared" si="0"/>
        <v>9</v>
      </c>
      <c r="B13" s="37">
        <v>1</v>
      </c>
      <c r="C13" s="37"/>
      <c r="D13" s="37"/>
      <c r="E13" s="37"/>
      <c r="F13" s="37"/>
      <c r="G13" s="37"/>
    </row>
    <row r="14" spans="1:7" ht="12.75">
      <c r="A14" s="19">
        <f t="shared" si="0"/>
        <v>10</v>
      </c>
      <c r="B14" s="37">
        <v>1</v>
      </c>
      <c r="C14" s="37"/>
      <c r="D14" s="37"/>
      <c r="E14" s="37"/>
      <c r="F14" s="37"/>
      <c r="G14" s="37"/>
    </row>
    <row r="15" spans="1:7" ht="12.75">
      <c r="A15" s="19">
        <f t="shared" si="0"/>
        <v>11</v>
      </c>
      <c r="B15" s="37"/>
      <c r="C15" s="37">
        <v>1</v>
      </c>
      <c r="D15" s="37"/>
      <c r="E15" s="37"/>
      <c r="F15" s="37"/>
      <c r="G15" s="37"/>
    </row>
    <row r="16" spans="1:7" ht="12.75">
      <c r="A16" s="19">
        <f t="shared" si="0"/>
        <v>12</v>
      </c>
      <c r="B16" s="37">
        <v>1</v>
      </c>
      <c r="C16" s="37"/>
      <c r="D16" s="37"/>
      <c r="E16" s="37"/>
      <c r="F16" s="37"/>
      <c r="G16" s="37">
        <v>1</v>
      </c>
    </row>
    <row r="17" spans="1:7" ht="12.75">
      <c r="A17" s="19">
        <f t="shared" si="0"/>
        <v>13</v>
      </c>
      <c r="B17" s="37">
        <v>1</v>
      </c>
      <c r="C17" s="37"/>
      <c r="D17" s="37"/>
      <c r="E17" s="37"/>
      <c r="F17" s="37"/>
      <c r="G17" s="37"/>
    </row>
    <row r="18" spans="1:7" ht="12.75">
      <c r="A18" s="19">
        <f t="shared" si="0"/>
        <v>14</v>
      </c>
      <c r="B18" s="37"/>
      <c r="C18" s="37">
        <v>1</v>
      </c>
      <c r="D18" s="37"/>
      <c r="E18" s="37"/>
      <c r="F18" s="37"/>
      <c r="G18" s="37"/>
    </row>
    <row r="19" spans="1:7" ht="12.75">
      <c r="A19" s="19"/>
      <c r="B19" s="8"/>
      <c r="C19" s="8"/>
      <c r="D19" s="8"/>
      <c r="E19" s="8"/>
      <c r="F19" s="22"/>
      <c r="G19" s="22"/>
    </row>
    <row r="20" spans="1:7" ht="12.75">
      <c r="A20" s="19"/>
      <c r="B20" s="4">
        <f aca="true" t="shared" si="1" ref="B20:G20">SUM(B5:B19)</f>
        <v>10</v>
      </c>
      <c r="C20" s="4">
        <f t="shared" si="1"/>
        <v>4</v>
      </c>
      <c r="D20" s="4">
        <f t="shared" si="1"/>
        <v>0</v>
      </c>
      <c r="E20" s="4">
        <f t="shared" si="1"/>
        <v>0</v>
      </c>
      <c r="F20" s="4">
        <f t="shared" si="1"/>
        <v>0</v>
      </c>
      <c r="G20" s="4">
        <f t="shared" si="1"/>
        <v>2</v>
      </c>
    </row>
    <row r="21" spans="1:7" ht="12.75">
      <c r="A21" s="19"/>
      <c r="B21" s="18">
        <f>B20/$D23</f>
        <v>0.7142857142857143</v>
      </c>
      <c r="C21" s="18">
        <f>C20/$D23</f>
        <v>0.2857142857142857</v>
      </c>
      <c r="D21" s="18">
        <f>D20/$D23</f>
        <v>0</v>
      </c>
      <c r="E21" s="18">
        <f>E20/$D23</f>
        <v>0</v>
      </c>
      <c r="F21" s="22"/>
      <c r="G21" s="22"/>
    </row>
    <row r="22" spans="1:7" ht="12.75">
      <c r="A22" s="19"/>
      <c r="B22" s="8"/>
      <c r="C22" s="8"/>
      <c r="D22" s="8"/>
      <c r="E22" s="8"/>
      <c r="F22" s="22"/>
      <c r="G22" s="22"/>
    </row>
    <row r="23" spans="1:7" ht="12.75">
      <c r="A23" s="113" t="s">
        <v>112</v>
      </c>
      <c r="B23" s="114"/>
      <c r="C23" s="114"/>
      <c r="D23" s="6">
        <f>SUM(B20:E20)</f>
        <v>14</v>
      </c>
      <c r="E23" s="8"/>
      <c r="F23" s="22"/>
      <c r="G23" s="22"/>
    </row>
    <row r="24" spans="1:7" ht="12.75">
      <c r="A24" s="115" t="s">
        <v>113</v>
      </c>
      <c r="B24" s="114"/>
      <c r="C24" s="114"/>
      <c r="D24" s="80">
        <f>(C20-D20)/D23</f>
        <v>0.2857142857142857</v>
      </c>
      <c r="E24" s="8"/>
      <c r="F24" s="22"/>
      <c r="G24" s="22"/>
    </row>
    <row r="25" spans="1:7" ht="12.75">
      <c r="A25" s="19"/>
      <c r="B25" s="8"/>
      <c r="C25" s="8"/>
      <c r="D25" s="8"/>
      <c r="E25" s="8"/>
      <c r="F25" s="22"/>
      <c r="G25" s="22"/>
    </row>
    <row r="26" spans="1:7" ht="12.75">
      <c r="A26" s="19"/>
      <c r="B26" s="108" t="s">
        <v>34</v>
      </c>
      <c r="C26" s="116"/>
      <c r="D26" s="116"/>
      <c r="E26" s="117"/>
      <c r="F26" s="111" t="s">
        <v>87</v>
      </c>
      <c r="G26" s="112"/>
    </row>
    <row r="27" spans="1:7" ht="12.75">
      <c r="A27" s="19"/>
      <c r="B27" s="27" t="s">
        <v>35</v>
      </c>
      <c r="C27" s="27" t="s">
        <v>37</v>
      </c>
      <c r="D27" s="27" t="s">
        <v>38</v>
      </c>
      <c r="E27" s="27" t="s">
        <v>36</v>
      </c>
      <c r="F27" s="39" t="s">
        <v>88</v>
      </c>
      <c r="G27" s="40" t="s">
        <v>89</v>
      </c>
    </row>
    <row r="28" spans="1:7" ht="12.75">
      <c r="A28" s="19">
        <v>1</v>
      </c>
      <c r="B28" s="37">
        <v>1</v>
      </c>
      <c r="C28" s="37"/>
      <c r="D28" s="37"/>
      <c r="E28" s="37"/>
      <c r="F28" s="37"/>
      <c r="G28" s="37">
        <v>1</v>
      </c>
    </row>
    <row r="29" spans="1:7" ht="12.75">
      <c r="A29" s="19">
        <f aca="true" t="shared" si="2" ref="A29:A35">A28+1</f>
        <v>2</v>
      </c>
      <c r="B29" s="37">
        <v>1</v>
      </c>
      <c r="C29" s="37"/>
      <c r="D29" s="37"/>
      <c r="E29" s="37"/>
      <c r="F29" s="37"/>
      <c r="G29" s="37">
        <v>1</v>
      </c>
    </row>
    <row r="30" spans="1:7" ht="12.75">
      <c r="A30" s="19">
        <f t="shared" si="2"/>
        <v>3</v>
      </c>
      <c r="B30" s="37"/>
      <c r="C30" s="37"/>
      <c r="D30" s="37"/>
      <c r="E30" s="37">
        <v>1</v>
      </c>
      <c r="F30" s="37"/>
      <c r="G30" s="37"/>
    </row>
    <row r="31" spans="1:7" ht="12.75">
      <c r="A31" s="19">
        <f t="shared" si="2"/>
        <v>4</v>
      </c>
      <c r="B31" s="37">
        <v>1</v>
      </c>
      <c r="C31" s="37"/>
      <c r="D31" s="37"/>
      <c r="E31" s="37"/>
      <c r="F31" s="37"/>
      <c r="G31" s="37">
        <v>1</v>
      </c>
    </row>
    <row r="32" spans="1:7" ht="12.75">
      <c r="A32" s="19">
        <f t="shared" si="2"/>
        <v>5</v>
      </c>
      <c r="B32" s="37">
        <v>1</v>
      </c>
      <c r="C32" s="37"/>
      <c r="D32" s="37"/>
      <c r="E32" s="37"/>
      <c r="F32" s="37"/>
      <c r="G32" s="37">
        <v>1</v>
      </c>
    </row>
    <row r="33" spans="1:7" ht="12.75">
      <c r="A33" s="19">
        <f t="shared" si="2"/>
        <v>6</v>
      </c>
      <c r="B33" s="37"/>
      <c r="C33" s="37">
        <v>1</v>
      </c>
      <c r="D33" s="37"/>
      <c r="E33" s="37"/>
      <c r="F33" s="37">
        <v>1</v>
      </c>
      <c r="G33" s="37"/>
    </row>
    <row r="34" spans="1:7" ht="12.75">
      <c r="A34" s="19">
        <f t="shared" si="2"/>
        <v>7</v>
      </c>
      <c r="B34" s="37">
        <v>1</v>
      </c>
      <c r="C34" s="37"/>
      <c r="D34" s="37"/>
      <c r="E34" s="37"/>
      <c r="F34" s="37"/>
      <c r="G34" s="37">
        <v>1</v>
      </c>
    </row>
    <row r="35" spans="1:7" ht="12.75">
      <c r="A35" s="19">
        <f t="shared" si="2"/>
        <v>8</v>
      </c>
      <c r="B35" s="37">
        <v>1</v>
      </c>
      <c r="C35" s="37"/>
      <c r="D35" s="37"/>
      <c r="E35" s="37"/>
      <c r="F35" s="37"/>
      <c r="G35" s="37"/>
    </row>
    <row r="36" spans="1:7" ht="12.75">
      <c r="A36" s="19"/>
      <c r="B36" s="8"/>
      <c r="C36" s="8"/>
      <c r="D36" s="8"/>
      <c r="E36" s="8"/>
      <c r="F36" s="8"/>
      <c r="G36" s="8"/>
    </row>
    <row r="37" spans="1:7" ht="12.75">
      <c r="A37" s="34" t="s">
        <v>39</v>
      </c>
      <c r="B37" s="4">
        <f aca="true" t="shared" si="3" ref="B37:G37">SUM(B28:B36)</f>
        <v>6</v>
      </c>
      <c r="C37" s="4">
        <f t="shared" si="3"/>
        <v>1</v>
      </c>
      <c r="D37" s="4">
        <f t="shared" si="3"/>
        <v>0</v>
      </c>
      <c r="E37" s="4">
        <f t="shared" si="3"/>
        <v>1</v>
      </c>
      <c r="F37" s="4">
        <f t="shared" si="3"/>
        <v>1</v>
      </c>
      <c r="G37" s="4">
        <f t="shared" si="3"/>
        <v>5</v>
      </c>
    </row>
    <row r="38" spans="1:7" ht="12.75">
      <c r="A38" s="35"/>
      <c r="B38" s="18">
        <f>B37/$D40</f>
        <v>0.75</v>
      </c>
      <c r="C38" s="18">
        <f>C37/$D40</f>
        <v>0.125</v>
      </c>
      <c r="D38" s="18">
        <f>D37/$D40</f>
        <v>0</v>
      </c>
      <c r="E38" s="18">
        <f>E37/$D40</f>
        <v>0.125</v>
      </c>
      <c r="F38" s="18"/>
      <c r="G38" s="18"/>
    </row>
    <row r="39" spans="1:7" ht="12.75">
      <c r="A39" s="35"/>
      <c r="B39" s="18"/>
      <c r="C39" s="18"/>
      <c r="D39" s="18"/>
      <c r="E39" s="18"/>
      <c r="F39" s="18"/>
      <c r="G39" s="18"/>
    </row>
    <row r="40" spans="1:7" ht="12.75">
      <c r="A40" s="113" t="s">
        <v>112</v>
      </c>
      <c r="B40" s="114"/>
      <c r="C40" s="114"/>
      <c r="D40" s="6">
        <f>SUM(B37:E37)</f>
        <v>8</v>
      </c>
      <c r="E40" s="18"/>
      <c r="F40" s="18"/>
      <c r="G40" s="2"/>
    </row>
    <row r="41" spans="1:7" ht="12.75">
      <c r="A41" s="115" t="s">
        <v>113</v>
      </c>
      <c r="B41" s="114"/>
      <c r="C41" s="114"/>
      <c r="D41" s="80">
        <f>(C37-D37)/D40</f>
        <v>0.125</v>
      </c>
      <c r="E41" s="2"/>
      <c r="F41" s="2"/>
      <c r="G41" s="2"/>
    </row>
    <row r="42" spans="4:7" ht="12.75">
      <c r="D42" s="4"/>
      <c r="E42" s="4"/>
      <c r="F42" s="4"/>
      <c r="G42" s="18"/>
    </row>
  </sheetData>
  <sheetProtection/>
  <mergeCells count="8">
    <mergeCell ref="F3:G3"/>
    <mergeCell ref="F26:G26"/>
    <mergeCell ref="A23:C23"/>
    <mergeCell ref="A41:C41"/>
    <mergeCell ref="B3:E3"/>
    <mergeCell ref="B26:E26"/>
    <mergeCell ref="A24:C24"/>
    <mergeCell ref="A40:C40"/>
  </mergeCells>
  <printOptions/>
  <pageMargins left="0.75" right="0.75" top="1" bottom="1" header="0.5" footer="0.5"/>
  <pageSetup orientation="portrait"/>
</worksheet>
</file>

<file path=xl/worksheets/sheet26.xml><?xml version="1.0" encoding="utf-8"?>
<worksheet xmlns="http://schemas.openxmlformats.org/spreadsheetml/2006/main" xmlns:r="http://schemas.openxmlformats.org/officeDocument/2006/relationships">
  <dimension ref="A1:G55"/>
  <sheetViews>
    <sheetView workbookViewId="0" topLeftCell="A1">
      <selection activeCell="A7" sqref="A7:A25"/>
    </sheetView>
  </sheetViews>
  <sheetFormatPr defaultColWidth="11.00390625" defaultRowHeight="12.75"/>
  <sheetData>
    <row r="1" ht="12.75">
      <c r="B1" s="1" t="s">
        <v>21</v>
      </c>
    </row>
    <row r="3" spans="1:7" ht="12.75">
      <c r="A3" s="6" t="s">
        <v>32</v>
      </c>
      <c r="B3" s="108" t="s">
        <v>33</v>
      </c>
      <c r="C3" s="116"/>
      <c r="D3" s="116"/>
      <c r="E3" s="117"/>
      <c r="F3" s="111" t="s">
        <v>87</v>
      </c>
      <c r="G3" s="112"/>
    </row>
    <row r="4" spans="1:7" ht="12.75">
      <c r="A4" s="19"/>
      <c r="B4" s="27" t="s">
        <v>35</v>
      </c>
      <c r="C4" s="27" t="s">
        <v>37</v>
      </c>
      <c r="D4" s="27" t="s">
        <v>38</v>
      </c>
      <c r="E4" s="27" t="s">
        <v>36</v>
      </c>
      <c r="F4" s="39" t="s">
        <v>88</v>
      </c>
      <c r="G4" s="40" t="s">
        <v>89</v>
      </c>
    </row>
    <row r="5" spans="1:7" ht="12.75">
      <c r="A5" s="19">
        <v>1</v>
      </c>
      <c r="B5" s="37">
        <v>1</v>
      </c>
      <c r="C5" s="37"/>
      <c r="D5" s="37"/>
      <c r="E5" s="37"/>
      <c r="F5" s="37"/>
      <c r="G5" s="37"/>
    </row>
    <row r="6" spans="1:7" ht="12.75">
      <c r="A6" s="19">
        <f aca="true" t="shared" si="0" ref="A6:A25">A5+1</f>
        <v>2</v>
      </c>
      <c r="B6" s="37"/>
      <c r="C6" s="37">
        <v>1</v>
      </c>
      <c r="D6" s="37"/>
      <c r="E6" s="37"/>
      <c r="F6" s="37"/>
      <c r="G6" s="37"/>
    </row>
    <row r="7" spans="1:7" ht="12.75">
      <c r="A7" s="19">
        <f t="shared" si="0"/>
        <v>3</v>
      </c>
      <c r="B7" s="37"/>
      <c r="C7" s="37"/>
      <c r="D7" s="37">
        <v>1</v>
      </c>
      <c r="E7" s="37"/>
      <c r="F7" s="37"/>
      <c r="G7" s="37"/>
    </row>
    <row r="8" spans="1:7" ht="12.75">
      <c r="A8" s="19">
        <f t="shared" si="0"/>
        <v>4</v>
      </c>
      <c r="B8" s="37">
        <v>1</v>
      </c>
      <c r="C8" s="37"/>
      <c r="D8" s="37"/>
      <c r="E8" s="37"/>
      <c r="F8" s="37"/>
      <c r="G8" s="37"/>
    </row>
    <row r="9" spans="1:7" ht="12.75">
      <c r="A9" s="19">
        <f t="shared" si="0"/>
        <v>5</v>
      </c>
      <c r="B9" s="37">
        <v>1</v>
      </c>
      <c r="C9" s="37"/>
      <c r="D9" s="37"/>
      <c r="E9" s="37"/>
      <c r="F9" s="37">
        <v>1</v>
      </c>
      <c r="G9" s="37">
        <v>1</v>
      </c>
    </row>
    <row r="10" spans="1:7" ht="12.75">
      <c r="A10" s="19">
        <f t="shared" si="0"/>
        <v>6</v>
      </c>
      <c r="B10" s="37">
        <v>1</v>
      </c>
      <c r="C10" s="37"/>
      <c r="D10" s="37"/>
      <c r="E10" s="37"/>
      <c r="F10" s="37">
        <v>1</v>
      </c>
      <c r="G10" s="37">
        <v>1</v>
      </c>
    </row>
    <row r="11" spans="1:7" ht="12.75">
      <c r="A11" s="19">
        <f t="shared" si="0"/>
        <v>7</v>
      </c>
      <c r="B11" s="37">
        <v>1</v>
      </c>
      <c r="C11" s="37"/>
      <c r="D11" s="37"/>
      <c r="E11" s="37"/>
      <c r="F11" s="37"/>
      <c r="G11" s="37">
        <v>1</v>
      </c>
    </row>
    <row r="12" spans="1:7" ht="12.75">
      <c r="A12" s="19">
        <f t="shared" si="0"/>
        <v>8</v>
      </c>
      <c r="B12" s="37"/>
      <c r="C12" s="37"/>
      <c r="D12" s="37">
        <v>1</v>
      </c>
      <c r="E12" s="37"/>
      <c r="F12" s="37"/>
      <c r="G12" s="37"/>
    </row>
    <row r="13" spans="1:7" ht="12.75">
      <c r="A13" s="19">
        <f t="shared" si="0"/>
        <v>9</v>
      </c>
      <c r="B13" s="37">
        <v>1</v>
      </c>
      <c r="C13" s="37"/>
      <c r="D13" s="37"/>
      <c r="E13" s="37"/>
      <c r="F13" s="37"/>
      <c r="G13" s="37">
        <v>1</v>
      </c>
    </row>
    <row r="14" spans="1:7" ht="12.75">
      <c r="A14" s="19">
        <f t="shared" si="0"/>
        <v>10</v>
      </c>
      <c r="B14" s="37">
        <v>1</v>
      </c>
      <c r="C14" s="37"/>
      <c r="D14" s="37"/>
      <c r="E14" s="37"/>
      <c r="F14" s="37"/>
      <c r="G14" s="37">
        <v>1</v>
      </c>
    </row>
    <row r="15" spans="1:7" ht="12.75">
      <c r="A15" s="19">
        <f t="shared" si="0"/>
        <v>11</v>
      </c>
      <c r="B15" s="37"/>
      <c r="C15" s="37">
        <v>1</v>
      </c>
      <c r="D15" s="37"/>
      <c r="E15" s="37"/>
      <c r="F15" s="37"/>
      <c r="G15" s="37"/>
    </row>
    <row r="16" spans="1:7" ht="12.75">
      <c r="A16" s="19">
        <f t="shared" si="0"/>
        <v>12</v>
      </c>
      <c r="B16" s="37"/>
      <c r="C16" s="37">
        <v>1</v>
      </c>
      <c r="D16" s="37"/>
      <c r="E16" s="37"/>
      <c r="F16" s="37"/>
      <c r="G16" s="37"/>
    </row>
    <row r="17" spans="1:7" ht="12.75">
      <c r="A17" s="19">
        <f t="shared" si="0"/>
        <v>13</v>
      </c>
      <c r="B17" s="37"/>
      <c r="C17" s="37">
        <v>1</v>
      </c>
      <c r="D17" s="37"/>
      <c r="E17" s="37"/>
      <c r="F17" s="37"/>
      <c r="G17" s="37"/>
    </row>
    <row r="18" spans="1:7" ht="12.75">
      <c r="A18" s="19">
        <f t="shared" si="0"/>
        <v>14</v>
      </c>
      <c r="B18" s="37"/>
      <c r="C18" s="37"/>
      <c r="D18" s="37"/>
      <c r="E18" s="37">
        <v>1</v>
      </c>
      <c r="F18" s="37"/>
      <c r="G18" s="37"/>
    </row>
    <row r="19" spans="1:7" ht="12.75">
      <c r="A19" s="19">
        <f t="shared" si="0"/>
        <v>15</v>
      </c>
      <c r="B19" s="37"/>
      <c r="C19" s="37">
        <v>1</v>
      </c>
      <c r="D19" s="37"/>
      <c r="E19" s="37"/>
      <c r="F19" s="37"/>
      <c r="G19" s="37"/>
    </row>
    <row r="20" spans="1:7" ht="12.75">
      <c r="A20" s="19">
        <f t="shared" si="0"/>
        <v>16</v>
      </c>
      <c r="B20" s="37">
        <v>1</v>
      </c>
      <c r="C20" s="37"/>
      <c r="D20" s="37"/>
      <c r="E20" s="37"/>
      <c r="F20" s="37"/>
      <c r="G20" s="37">
        <v>1</v>
      </c>
    </row>
    <row r="21" spans="1:7" ht="12.75">
      <c r="A21" s="19">
        <f t="shared" si="0"/>
        <v>17</v>
      </c>
      <c r="B21" s="37"/>
      <c r="C21" s="37">
        <v>1</v>
      </c>
      <c r="D21" s="37"/>
      <c r="E21" s="37"/>
      <c r="F21" s="37"/>
      <c r="G21" s="37"/>
    </row>
    <row r="22" spans="1:7" ht="12.75">
      <c r="A22" s="19">
        <f t="shared" si="0"/>
        <v>18</v>
      </c>
      <c r="B22" s="37">
        <v>1</v>
      </c>
      <c r="C22" s="37"/>
      <c r="D22" s="37"/>
      <c r="E22" s="37"/>
      <c r="F22" s="37"/>
      <c r="G22" s="37"/>
    </row>
    <row r="23" spans="1:7" ht="12.75">
      <c r="A23" s="19">
        <f t="shared" si="0"/>
        <v>19</v>
      </c>
      <c r="B23" s="37">
        <v>1</v>
      </c>
      <c r="C23" s="37"/>
      <c r="D23" s="37"/>
      <c r="E23" s="37"/>
      <c r="F23" s="37"/>
      <c r="G23" s="37"/>
    </row>
    <row r="24" spans="1:7" ht="12.75">
      <c r="A24" s="19">
        <f t="shared" si="0"/>
        <v>20</v>
      </c>
      <c r="B24" s="37"/>
      <c r="C24" s="37">
        <v>1</v>
      </c>
      <c r="D24" s="37"/>
      <c r="E24" s="37"/>
      <c r="F24" s="37"/>
      <c r="G24" s="37"/>
    </row>
    <row r="25" spans="1:7" ht="12.75">
      <c r="A25" s="19">
        <f t="shared" si="0"/>
        <v>21</v>
      </c>
      <c r="B25" s="37">
        <v>1</v>
      </c>
      <c r="C25" s="37"/>
      <c r="D25" s="37"/>
      <c r="E25" s="37"/>
      <c r="F25" s="37"/>
      <c r="G25" s="37"/>
    </row>
    <row r="26" spans="1:7" ht="12.75">
      <c r="A26" s="19"/>
      <c r="B26" s="8"/>
      <c r="C26" s="8"/>
      <c r="D26" s="8"/>
      <c r="E26" s="8"/>
      <c r="F26" s="22"/>
      <c r="G26" s="22"/>
    </row>
    <row r="27" spans="1:7" ht="12.75">
      <c r="A27" s="19"/>
      <c r="B27" s="4">
        <f aca="true" t="shared" si="1" ref="B27:G27">SUM(B5:B26)</f>
        <v>11</v>
      </c>
      <c r="C27" s="4">
        <f t="shared" si="1"/>
        <v>7</v>
      </c>
      <c r="D27" s="4">
        <f t="shared" si="1"/>
        <v>2</v>
      </c>
      <c r="E27" s="4">
        <f t="shared" si="1"/>
        <v>1</v>
      </c>
      <c r="F27" s="4">
        <f t="shared" si="1"/>
        <v>2</v>
      </c>
      <c r="G27" s="4">
        <f t="shared" si="1"/>
        <v>6</v>
      </c>
    </row>
    <row r="28" spans="1:7" ht="12.75">
      <c r="A28" s="19"/>
      <c r="B28" s="18">
        <f>B27/$D30</f>
        <v>0.5238095238095238</v>
      </c>
      <c r="C28" s="18">
        <f>C27/$D30</f>
        <v>0.3333333333333333</v>
      </c>
      <c r="D28" s="18">
        <f>D27/$D30</f>
        <v>0.09523809523809523</v>
      </c>
      <c r="E28" s="18">
        <f>E27/$D30</f>
        <v>0.047619047619047616</v>
      </c>
      <c r="F28" s="22"/>
      <c r="G28" s="22"/>
    </row>
    <row r="29" spans="1:7" ht="12.75">
      <c r="A29" s="19"/>
      <c r="B29" s="8"/>
      <c r="C29" s="8"/>
      <c r="D29" s="8"/>
      <c r="E29" s="8"/>
      <c r="F29" s="22"/>
      <c r="G29" s="22"/>
    </row>
    <row r="30" spans="1:7" ht="12.75">
      <c r="A30" s="113" t="s">
        <v>112</v>
      </c>
      <c r="B30" s="114"/>
      <c r="C30" s="114"/>
      <c r="D30" s="6">
        <f>SUM(B27:E27)</f>
        <v>21</v>
      </c>
      <c r="E30" s="8"/>
      <c r="F30" s="22"/>
      <c r="G30" s="22"/>
    </row>
    <row r="31" spans="1:7" ht="12.75">
      <c r="A31" s="115" t="s">
        <v>113</v>
      </c>
      <c r="B31" s="114"/>
      <c r="C31" s="114"/>
      <c r="D31" s="80">
        <f>(C27-D27)/D30</f>
        <v>0.23809523809523808</v>
      </c>
      <c r="E31" s="8"/>
      <c r="F31" s="22"/>
      <c r="G31" s="22"/>
    </row>
    <row r="32" spans="1:7" ht="12.75">
      <c r="A32" s="19"/>
      <c r="B32" s="8"/>
      <c r="C32" s="8"/>
      <c r="D32" s="8"/>
      <c r="E32" s="8"/>
      <c r="F32" s="22"/>
      <c r="G32" s="22"/>
    </row>
    <row r="33" spans="1:7" ht="12.75">
      <c r="A33" s="19"/>
      <c r="B33" s="108" t="s">
        <v>34</v>
      </c>
      <c r="C33" s="116"/>
      <c r="D33" s="116"/>
      <c r="E33" s="117"/>
      <c r="F33" s="111" t="s">
        <v>87</v>
      </c>
      <c r="G33" s="112"/>
    </row>
    <row r="34" spans="1:7" ht="12.75">
      <c r="A34" s="19"/>
      <c r="B34" s="27" t="s">
        <v>35</v>
      </c>
      <c r="C34" s="27" t="s">
        <v>37</v>
      </c>
      <c r="D34" s="27" t="s">
        <v>38</v>
      </c>
      <c r="E34" s="27" t="s">
        <v>36</v>
      </c>
      <c r="F34" s="39" t="s">
        <v>88</v>
      </c>
      <c r="G34" s="40" t="s">
        <v>89</v>
      </c>
    </row>
    <row r="35" spans="1:7" ht="12.75">
      <c r="A35" s="19">
        <v>1</v>
      </c>
      <c r="B35" s="37">
        <v>1</v>
      </c>
      <c r="C35" s="37"/>
      <c r="D35" s="37"/>
      <c r="E35" s="37"/>
      <c r="F35" s="37"/>
      <c r="G35" s="37"/>
    </row>
    <row r="36" spans="1:7" ht="12.75">
      <c r="A36" s="19">
        <f aca="true" t="shared" si="2" ref="A36:A48">A35+1</f>
        <v>2</v>
      </c>
      <c r="B36" s="37"/>
      <c r="C36" s="37"/>
      <c r="D36" s="37"/>
      <c r="E36" s="37"/>
      <c r="F36" s="37"/>
      <c r="G36" s="37">
        <v>1</v>
      </c>
    </row>
    <row r="37" spans="1:7" ht="12.75">
      <c r="A37" s="19">
        <f t="shared" si="2"/>
        <v>3</v>
      </c>
      <c r="B37" s="37"/>
      <c r="C37" s="37">
        <v>1</v>
      </c>
      <c r="D37" s="37"/>
      <c r="E37" s="37"/>
      <c r="F37" s="37"/>
      <c r="G37" s="37"/>
    </row>
    <row r="38" spans="1:7" ht="12.75">
      <c r="A38" s="19">
        <f t="shared" si="2"/>
        <v>4</v>
      </c>
      <c r="B38" s="37">
        <v>1</v>
      </c>
      <c r="C38" s="37"/>
      <c r="D38" s="37"/>
      <c r="E38" s="37"/>
      <c r="F38" s="37">
        <v>1</v>
      </c>
      <c r="G38" s="37">
        <v>1</v>
      </c>
    </row>
    <row r="39" spans="1:7" ht="12.75">
      <c r="A39" s="19">
        <f t="shared" si="2"/>
        <v>5</v>
      </c>
      <c r="B39" s="37"/>
      <c r="C39" s="37">
        <v>1</v>
      </c>
      <c r="D39" s="37"/>
      <c r="E39" s="37"/>
      <c r="F39" s="37"/>
      <c r="G39" s="37"/>
    </row>
    <row r="40" spans="1:7" ht="12.75">
      <c r="A40" s="19">
        <f t="shared" si="2"/>
        <v>6</v>
      </c>
      <c r="B40" s="37"/>
      <c r="C40" s="37">
        <v>1</v>
      </c>
      <c r="D40" s="37"/>
      <c r="E40" s="37"/>
      <c r="F40" s="37"/>
      <c r="G40" s="37"/>
    </row>
    <row r="41" spans="1:7" ht="12.75">
      <c r="A41" s="19">
        <f t="shared" si="2"/>
        <v>7</v>
      </c>
      <c r="B41" s="37">
        <v>1</v>
      </c>
      <c r="C41" s="37"/>
      <c r="D41" s="37"/>
      <c r="E41" s="37"/>
      <c r="F41" s="37"/>
      <c r="G41" s="37"/>
    </row>
    <row r="42" spans="1:7" ht="12.75">
      <c r="A42" s="19">
        <f t="shared" si="2"/>
        <v>8</v>
      </c>
      <c r="B42" s="37">
        <v>1</v>
      </c>
      <c r="C42" s="37"/>
      <c r="D42" s="37"/>
      <c r="E42" s="37"/>
      <c r="F42" s="37"/>
      <c r="G42" s="37">
        <v>1</v>
      </c>
    </row>
    <row r="43" spans="1:7" ht="12.75">
      <c r="A43" s="19">
        <f t="shared" si="2"/>
        <v>9</v>
      </c>
      <c r="B43" s="37"/>
      <c r="C43" s="37"/>
      <c r="D43" s="37">
        <v>1</v>
      </c>
      <c r="E43" s="37"/>
      <c r="F43" s="37"/>
      <c r="G43" s="37"/>
    </row>
    <row r="44" spans="1:7" ht="12.75">
      <c r="A44" s="19">
        <f t="shared" si="2"/>
        <v>10</v>
      </c>
      <c r="B44" s="37"/>
      <c r="C44" s="37">
        <v>1</v>
      </c>
      <c r="D44" s="37"/>
      <c r="E44" s="37"/>
      <c r="F44" s="37"/>
      <c r="G44" s="37">
        <v>1</v>
      </c>
    </row>
    <row r="45" spans="1:7" ht="12.75">
      <c r="A45" s="19">
        <f t="shared" si="2"/>
        <v>11</v>
      </c>
      <c r="B45" s="37"/>
      <c r="C45" s="37"/>
      <c r="D45" s="37">
        <v>1</v>
      </c>
      <c r="E45" s="37"/>
      <c r="F45" s="37"/>
      <c r="G45" s="37"/>
    </row>
    <row r="46" spans="1:7" ht="12.75">
      <c r="A46" s="19">
        <f t="shared" si="2"/>
        <v>12</v>
      </c>
      <c r="B46" s="37">
        <v>1</v>
      </c>
      <c r="C46" s="37"/>
      <c r="D46" s="37"/>
      <c r="E46" s="37"/>
      <c r="F46" s="37"/>
      <c r="G46" s="37">
        <v>1</v>
      </c>
    </row>
    <row r="47" spans="1:7" ht="12.75">
      <c r="A47" s="19">
        <f t="shared" si="2"/>
        <v>13</v>
      </c>
      <c r="B47" s="37"/>
      <c r="C47" s="37">
        <v>1</v>
      </c>
      <c r="D47" s="37"/>
      <c r="E47" s="37"/>
      <c r="F47" s="37"/>
      <c r="G47" s="37"/>
    </row>
    <row r="48" spans="1:7" ht="12.75">
      <c r="A48" s="19">
        <f t="shared" si="2"/>
        <v>14</v>
      </c>
      <c r="B48" s="37">
        <v>1</v>
      </c>
      <c r="C48" s="37"/>
      <c r="D48" s="37"/>
      <c r="E48" s="37"/>
      <c r="F48" s="37"/>
      <c r="G48" s="37"/>
    </row>
    <row r="49" spans="1:7" ht="12.75">
      <c r="A49" s="19"/>
      <c r="B49" s="8"/>
      <c r="C49" s="8"/>
      <c r="D49" s="8"/>
      <c r="E49" s="8"/>
      <c r="F49" s="8"/>
      <c r="G49" s="8"/>
    </row>
    <row r="50" spans="1:7" ht="12.75">
      <c r="A50" s="34" t="s">
        <v>39</v>
      </c>
      <c r="B50" s="4">
        <f aca="true" t="shared" si="3" ref="B50:G50">SUM(B35:B49)</f>
        <v>6</v>
      </c>
      <c r="C50" s="4">
        <f t="shared" si="3"/>
        <v>5</v>
      </c>
      <c r="D50" s="4">
        <f t="shared" si="3"/>
        <v>2</v>
      </c>
      <c r="E50" s="4">
        <f t="shared" si="3"/>
        <v>0</v>
      </c>
      <c r="F50" s="4">
        <f t="shared" si="3"/>
        <v>1</v>
      </c>
      <c r="G50" s="4">
        <f t="shared" si="3"/>
        <v>5</v>
      </c>
    </row>
    <row r="51" spans="1:7" ht="12.75">
      <c r="A51" s="35"/>
      <c r="B51" s="18">
        <f>B50/$D53</f>
        <v>0.46153846153846156</v>
      </c>
      <c r="C51" s="18">
        <f>C50/$D53</f>
        <v>0.38461538461538464</v>
      </c>
      <c r="D51" s="18">
        <f>D50/$D53</f>
        <v>0.15384615384615385</v>
      </c>
      <c r="E51" s="18">
        <f>E50/$D53</f>
        <v>0</v>
      </c>
      <c r="F51" s="18"/>
      <c r="G51" s="18"/>
    </row>
    <row r="52" spans="1:7" ht="12.75">
      <c r="A52" s="35"/>
      <c r="B52" s="18"/>
      <c r="C52" s="18"/>
      <c r="D52" s="18"/>
      <c r="E52" s="18"/>
      <c r="F52" s="18"/>
      <c r="G52" s="18"/>
    </row>
    <row r="53" spans="1:7" ht="12.75">
      <c r="A53" s="113" t="s">
        <v>112</v>
      </c>
      <c r="B53" s="114"/>
      <c r="C53" s="114"/>
      <c r="D53" s="6">
        <f>SUM(B50:E50)</f>
        <v>13</v>
      </c>
      <c r="E53" s="18"/>
      <c r="F53" s="18"/>
      <c r="G53" s="2"/>
    </row>
    <row r="54" spans="1:7" ht="12.75">
      <c r="A54" s="115" t="s">
        <v>113</v>
      </c>
      <c r="B54" s="114"/>
      <c r="C54" s="114"/>
      <c r="D54" s="80">
        <f>(C50-D50)/D53</f>
        <v>0.23076923076923078</v>
      </c>
      <c r="E54" s="2"/>
      <c r="F54" s="2"/>
      <c r="G54" s="2"/>
    </row>
    <row r="55" spans="4:7" ht="12.75">
      <c r="D55" s="4"/>
      <c r="E55" s="4"/>
      <c r="F55" s="4"/>
      <c r="G55" s="18"/>
    </row>
  </sheetData>
  <sheetProtection/>
  <mergeCells count="8">
    <mergeCell ref="A53:C53"/>
    <mergeCell ref="A54:C54"/>
    <mergeCell ref="B3:E3"/>
    <mergeCell ref="F3:G3"/>
    <mergeCell ref="A30:C30"/>
    <mergeCell ref="A31:C31"/>
    <mergeCell ref="B33:E33"/>
    <mergeCell ref="F33:G33"/>
  </mergeCells>
  <printOptions/>
  <pageMargins left="0.75" right="0.75" top="1" bottom="1" header="0.5" footer="0.5"/>
  <pageSetup orientation="portrait"/>
</worksheet>
</file>

<file path=xl/worksheets/sheet27.xml><?xml version="1.0" encoding="utf-8"?>
<worksheet xmlns="http://schemas.openxmlformats.org/spreadsheetml/2006/main" xmlns:r="http://schemas.openxmlformats.org/officeDocument/2006/relationships">
  <dimension ref="A1:G51"/>
  <sheetViews>
    <sheetView workbookViewId="0" topLeftCell="A1">
      <selection activeCell="D38" sqref="D38"/>
    </sheetView>
  </sheetViews>
  <sheetFormatPr defaultColWidth="11.00390625" defaultRowHeight="12.75"/>
  <sheetData>
    <row r="1" ht="12.75">
      <c r="B1" s="1" t="s">
        <v>22</v>
      </c>
    </row>
    <row r="3" spans="1:7" ht="12.75">
      <c r="A3" s="6" t="s">
        <v>32</v>
      </c>
      <c r="B3" s="108" t="s">
        <v>33</v>
      </c>
      <c r="C3" s="116"/>
      <c r="D3" s="116"/>
      <c r="E3" s="117"/>
      <c r="F3" s="111" t="s">
        <v>87</v>
      </c>
      <c r="G3" s="112"/>
    </row>
    <row r="4" spans="1:7" ht="12.75">
      <c r="A4" s="19"/>
      <c r="B4" s="27" t="s">
        <v>35</v>
      </c>
      <c r="C4" s="27" t="s">
        <v>37</v>
      </c>
      <c r="D4" s="27" t="s">
        <v>38</v>
      </c>
      <c r="E4" s="27" t="s">
        <v>36</v>
      </c>
      <c r="F4" s="39" t="s">
        <v>88</v>
      </c>
      <c r="G4" s="40" t="s">
        <v>89</v>
      </c>
    </row>
    <row r="5" spans="1:7" ht="12.75">
      <c r="A5" s="19">
        <v>1</v>
      </c>
      <c r="B5" s="37"/>
      <c r="C5" s="37"/>
      <c r="D5" s="37">
        <v>1</v>
      </c>
      <c r="E5" s="37"/>
      <c r="F5" s="37"/>
      <c r="G5" s="37"/>
    </row>
    <row r="6" spans="1:7" ht="12.75">
      <c r="A6" s="19">
        <f>A5+1</f>
        <v>2</v>
      </c>
      <c r="B6" s="37"/>
      <c r="C6" s="37"/>
      <c r="D6" s="37"/>
      <c r="E6" s="37">
        <v>1</v>
      </c>
      <c r="F6" s="37"/>
      <c r="G6" s="37"/>
    </row>
    <row r="7" spans="1:7" ht="12.75">
      <c r="A7" s="19">
        <f aca="true" t="shared" si="0" ref="A7:A21">A6+1</f>
        <v>3</v>
      </c>
      <c r="B7" s="37"/>
      <c r="C7" s="37">
        <v>1</v>
      </c>
      <c r="D7" s="37"/>
      <c r="E7" s="37"/>
      <c r="F7" s="37"/>
      <c r="G7" s="37"/>
    </row>
    <row r="8" spans="1:7" ht="12.75">
      <c r="A8" s="19">
        <f t="shared" si="0"/>
        <v>4</v>
      </c>
      <c r="B8" s="37">
        <v>1</v>
      </c>
      <c r="C8" s="37"/>
      <c r="D8" s="37"/>
      <c r="E8" s="37"/>
      <c r="F8" s="37">
        <v>1</v>
      </c>
      <c r="G8" s="37">
        <v>1</v>
      </c>
    </row>
    <row r="9" spans="1:7" ht="12.75">
      <c r="A9" s="19">
        <f t="shared" si="0"/>
        <v>5</v>
      </c>
      <c r="B9" s="37">
        <v>1</v>
      </c>
      <c r="C9" s="37"/>
      <c r="D9" s="37"/>
      <c r="E9" s="37"/>
      <c r="F9" s="37"/>
      <c r="G9" s="37"/>
    </row>
    <row r="10" spans="1:7" ht="12.75">
      <c r="A10" s="19">
        <f t="shared" si="0"/>
        <v>6</v>
      </c>
      <c r="B10" s="37"/>
      <c r="C10" s="37"/>
      <c r="D10" s="37"/>
      <c r="E10" s="37">
        <v>1</v>
      </c>
      <c r="F10" s="37"/>
      <c r="G10" s="37"/>
    </row>
    <row r="11" spans="1:7" ht="12.75">
      <c r="A11" s="19">
        <f t="shared" si="0"/>
        <v>7</v>
      </c>
      <c r="B11" s="37"/>
      <c r="C11" s="37"/>
      <c r="D11" s="37">
        <v>1</v>
      </c>
      <c r="E11" s="37"/>
      <c r="F11" s="37"/>
      <c r="G11" s="37"/>
    </row>
    <row r="12" spans="1:7" ht="12.75">
      <c r="A12" s="19">
        <f t="shared" si="0"/>
        <v>8</v>
      </c>
      <c r="B12" s="37">
        <v>1</v>
      </c>
      <c r="C12" s="37"/>
      <c r="D12" s="37"/>
      <c r="E12" s="37"/>
      <c r="F12" s="37"/>
      <c r="G12" s="37"/>
    </row>
    <row r="13" spans="1:7" ht="12.75">
      <c r="A13" s="19">
        <f t="shared" si="0"/>
        <v>9</v>
      </c>
      <c r="B13" s="37"/>
      <c r="C13" s="37">
        <v>1</v>
      </c>
      <c r="D13" s="37"/>
      <c r="E13" s="37"/>
      <c r="F13" s="37"/>
      <c r="G13" s="37"/>
    </row>
    <row r="14" spans="1:7" ht="12.75">
      <c r="A14" s="19">
        <f t="shared" si="0"/>
        <v>10</v>
      </c>
      <c r="B14" s="37">
        <v>1</v>
      </c>
      <c r="C14" s="37"/>
      <c r="D14" s="37"/>
      <c r="E14" s="37"/>
      <c r="F14" s="37"/>
      <c r="G14" s="37"/>
    </row>
    <row r="15" spans="1:7" ht="12.75">
      <c r="A15" s="19">
        <f t="shared" si="0"/>
        <v>11</v>
      </c>
      <c r="B15" s="37">
        <v>1</v>
      </c>
      <c r="C15" s="37"/>
      <c r="D15" s="37"/>
      <c r="E15" s="37"/>
      <c r="F15" s="37"/>
      <c r="G15" s="37"/>
    </row>
    <row r="16" spans="1:7" ht="12.75">
      <c r="A16" s="19">
        <f t="shared" si="0"/>
        <v>12</v>
      </c>
      <c r="B16" s="37">
        <v>1</v>
      </c>
      <c r="C16" s="37"/>
      <c r="D16" s="37"/>
      <c r="E16" s="37"/>
      <c r="F16" s="37"/>
      <c r="G16" s="37"/>
    </row>
    <row r="17" spans="1:7" ht="12.75">
      <c r="A17" s="19">
        <f t="shared" si="0"/>
        <v>13</v>
      </c>
      <c r="B17" s="37">
        <v>1</v>
      </c>
      <c r="C17" s="37"/>
      <c r="D17" s="37"/>
      <c r="E17" s="37"/>
      <c r="F17" s="37"/>
      <c r="G17" s="37">
        <v>1</v>
      </c>
    </row>
    <row r="18" spans="1:7" ht="12.75">
      <c r="A18" s="19">
        <f t="shared" si="0"/>
        <v>14</v>
      </c>
      <c r="B18" s="37"/>
      <c r="C18" s="37"/>
      <c r="D18" s="37"/>
      <c r="E18" s="37">
        <v>1</v>
      </c>
      <c r="F18" s="37"/>
      <c r="G18" s="37"/>
    </row>
    <row r="19" spans="1:7" ht="12.75">
      <c r="A19" s="19">
        <f t="shared" si="0"/>
        <v>15</v>
      </c>
      <c r="B19" s="37"/>
      <c r="C19" s="37"/>
      <c r="D19" s="37"/>
      <c r="E19" s="37">
        <v>1</v>
      </c>
      <c r="F19" s="37"/>
      <c r="G19" s="37"/>
    </row>
    <row r="20" spans="1:7" ht="12.75">
      <c r="A20" s="19">
        <f t="shared" si="0"/>
        <v>16</v>
      </c>
      <c r="B20" s="37"/>
      <c r="C20" s="37">
        <v>1</v>
      </c>
      <c r="D20" s="37"/>
      <c r="E20" s="37"/>
      <c r="F20" s="37"/>
      <c r="G20" s="37"/>
    </row>
    <row r="21" spans="1:7" ht="12.75">
      <c r="A21" s="19">
        <f t="shared" si="0"/>
        <v>17</v>
      </c>
      <c r="B21" s="37">
        <v>1</v>
      </c>
      <c r="C21" s="37"/>
      <c r="D21" s="37"/>
      <c r="E21" s="37"/>
      <c r="F21" s="37"/>
      <c r="G21" s="37"/>
    </row>
    <row r="22" spans="1:7" ht="12.75">
      <c r="A22" s="19"/>
      <c r="B22" s="8"/>
      <c r="C22" s="8"/>
      <c r="D22" s="8"/>
      <c r="E22" s="8"/>
      <c r="F22" s="22"/>
      <c r="G22" s="22"/>
    </row>
    <row r="23" spans="1:7" ht="12.75">
      <c r="A23" s="19"/>
      <c r="B23" s="4">
        <f aca="true" t="shared" si="1" ref="B23:G23">SUM(B5:B22)</f>
        <v>8</v>
      </c>
      <c r="C23" s="4">
        <f t="shared" si="1"/>
        <v>3</v>
      </c>
      <c r="D23" s="4">
        <f t="shared" si="1"/>
        <v>2</v>
      </c>
      <c r="E23" s="4">
        <f t="shared" si="1"/>
        <v>4</v>
      </c>
      <c r="F23" s="4">
        <f t="shared" si="1"/>
        <v>1</v>
      </c>
      <c r="G23" s="4">
        <f t="shared" si="1"/>
        <v>2</v>
      </c>
    </row>
    <row r="24" spans="1:7" ht="12.75">
      <c r="A24" s="19"/>
      <c r="B24" s="18">
        <f>B23/$D26</f>
        <v>0.47058823529411764</v>
      </c>
      <c r="C24" s="18">
        <f>C23/$D26</f>
        <v>0.17647058823529413</v>
      </c>
      <c r="D24" s="18">
        <f>D23/$D26</f>
        <v>0.11764705882352941</v>
      </c>
      <c r="E24" s="18">
        <f>E23/$D26</f>
        <v>0.23529411764705882</v>
      </c>
      <c r="F24" s="22"/>
      <c r="G24" s="22"/>
    </row>
    <row r="25" spans="1:7" ht="12.75">
      <c r="A25" s="19"/>
      <c r="B25" s="8"/>
      <c r="C25" s="8"/>
      <c r="D25" s="8"/>
      <c r="E25" s="8"/>
      <c r="F25" s="22"/>
      <c r="G25" s="22"/>
    </row>
    <row r="26" spans="1:7" ht="12.75">
      <c r="A26" s="113" t="s">
        <v>112</v>
      </c>
      <c r="B26" s="114"/>
      <c r="C26" s="114"/>
      <c r="D26" s="6">
        <f>SUM(B23:E23)</f>
        <v>17</v>
      </c>
      <c r="E26" s="8"/>
      <c r="F26" s="22"/>
      <c r="G26" s="22"/>
    </row>
    <row r="27" spans="1:7" ht="12.75">
      <c r="A27" s="115" t="s">
        <v>113</v>
      </c>
      <c r="B27" s="114"/>
      <c r="C27" s="114"/>
      <c r="D27" s="80">
        <f>(C23-D23)/D26</f>
        <v>0.058823529411764705</v>
      </c>
      <c r="E27" s="8"/>
      <c r="F27" s="22"/>
      <c r="G27" s="22"/>
    </row>
    <row r="28" spans="1:7" ht="12.75">
      <c r="A28" s="19"/>
      <c r="B28" s="8"/>
      <c r="C28" s="8"/>
      <c r="D28" s="8"/>
      <c r="E28" s="8"/>
      <c r="F28" s="22"/>
      <c r="G28" s="22"/>
    </row>
    <row r="29" spans="1:7" ht="12.75">
      <c r="A29" s="19"/>
      <c r="B29" s="108" t="s">
        <v>34</v>
      </c>
      <c r="C29" s="116"/>
      <c r="D29" s="116"/>
      <c r="E29" s="117"/>
      <c r="F29" s="111" t="s">
        <v>87</v>
      </c>
      <c r="G29" s="112"/>
    </row>
    <row r="30" spans="1:7" ht="12.75">
      <c r="A30" s="19"/>
      <c r="B30" s="27" t="s">
        <v>35</v>
      </c>
      <c r="C30" s="27" t="s">
        <v>37</v>
      </c>
      <c r="D30" s="27" t="s">
        <v>38</v>
      </c>
      <c r="E30" s="27" t="s">
        <v>36</v>
      </c>
      <c r="F30" s="39" t="s">
        <v>88</v>
      </c>
      <c r="G30" s="40" t="s">
        <v>89</v>
      </c>
    </row>
    <row r="31" spans="1:7" ht="12.75">
      <c r="A31" s="19">
        <v>1</v>
      </c>
      <c r="B31" s="37"/>
      <c r="C31" s="37"/>
      <c r="D31" s="37"/>
      <c r="E31" s="37">
        <v>1</v>
      </c>
      <c r="F31" s="37"/>
      <c r="G31" s="37"/>
    </row>
    <row r="32" spans="1:7" ht="12.75">
      <c r="A32" s="19">
        <f>A31+1</f>
        <v>2</v>
      </c>
      <c r="B32" s="37">
        <v>1</v>
      </c>
      <c r="C32" s="37"/>
      <c r="D32" s="37"/>
      <c r="E32" s="37"/>
      <c r="F32" s="37"/>
      <c r="G32" s="37">
        <v>1</v>
      </c>
    </row>
    <row r="33" spans="1:7" ht="12.75">
      <c r="A33" s="19">
        <f aca="true" t="shared" si="2" ref="A33:A44">A32+1</f>
        <v>3</v>
      </c>
      <c r="B33" s="37"/>
      <c r="C33" s="37">
        <v>1</v>
      </c>
      <c r="D33" s="37"/>
      <c r="E33" s="37"/>
      <c r="F33" s="37"/>
      <c r="G33" s="37"/>
    </row>
    <row r="34" spans="1:7" ht="12.75">
      <c r="A34" s="19">
        <f t="shared" si="2"/>
        <v>4</v>
      </c>
      <c r="B34" s="37">
        <v>1</v>
      </c>
      <c r="C34" s="37"/>
      <c r="D34" s="37"/>
      <c r="E34" s="37"/>
      <c r="F34" s="37"/>
      <c r="G34" s="37"/>
    </row>
    <row r="35" spans="1:7" ht="12.75">
      <c r="A35" s="19">
        <f t="shared" si="2"/>
        <v>5</v>
      </c>
      <c r="B35" s="98"/>
      <c r="C35" s="98"/>
      <c r="D35" s="98"/>
      <c r="E35" s="98"/>
      <c r="F35" s="98"/>
      <c r="G35" s="98"/>
    </row>
    <row r="36" spans="1:7" ht="12.75">
      <c r="A36" s="19">
        <f t="shared" si="2"/>
        <v>6</v>
      </c>
      <c r="B36" s="37"/>
      <c r="C36" s="37"/>
      <c r="E36" s="37">
        <v>1</v>
      </c>
      <c r="F36" s="37"/>
      <c r="G36" s="37"/>
    </row>
    <row r="37" spans="1:7" ht="12.75">
      <c r="A37" s="19">
        <f t="shared" si="2"/>
        <v>7</v>
      </c>
      <c r="B37" s="37"/>
      <c r="C37" s="37"/>
      <c r="D37" s="37">
        <v>1</v>
      </c>
      <c r="E37" s="37"/>
      <c r="F37" s="37"/>
      <c r="G37" s="37"/>
    </row>
    <row r="38" spans="1:7" ht="12.75">
      <c r="A38" s="19">
        <f t="shared" si="2"/>
        <v>8</v>
      </c>
      <c r="B38" s="37">
        <v>1</v>
      </c>
      <c r="C38" s="37"/>
      <c r="D38" s="37"/>
      <c r="E38" s="37"/>
      <c r="F38" s="37"/>
      <c r="G38" s="37">
        <v>1</v>
      </c>
    </row>
    <row r="39" spans="1:7" ht="12.75">
      <c r="A39" s="19">
        <f t="shared" si="2"/>
        <v>9</v>
      </c>
      <c r="B39" s="37">
        <v>1</v>
      </c>
      <c r="C39" s="37"/>
      <c r="D39" s="37"/>
      <c r="E39" s="37"/>
      <c r="F39" s="37"/>
      <c r="G39" s="37"/>
    </row>
    <row r="40" spans="1:7" ht="12.75">
      <c r="A40" s="19">
        <f t="shared" si="2"/>
        <v>10</v>
      </c>
      <c r="B40" s="37">
        <v>1</v>
      </c>
      <c r="C40" s="37"/>
      <c r="D40" s="37"/>
      <c r="E40" s="37"/>
      <c r="F40" s="37"/>
      <c r="G40" s="37">
        <v>1</v>
      </c>
    </row>
    <row r="41" spans="1:7" ht="12.75">
      <c r="A41" s="19">
        <f t="shared" si="2"/>
        <v>11</v>
      </c>
      <c r="B41" s="37">
        <v>1</v>
      </c>
      <c r="C41" s="37"/>
      <c r="D41" s="37"/>
      <c r="E41" s="37"/>
      <c r="F41" s="37"/>
      <c r="G41" s="37"/>
    </row>
    <row r="42" spans="1:7" ht="12.75">
      <c r="A42" s="19">
        <f t="shared" si="2"/>
        <v>12</v>
      </c>
      <c r="B42" s="37">
        <v>1</v>
      </c>
      <c r="C42" s="37"/>
      <c r="D42" s="37"/>
      <c r="E42" s="37"/>
      <c r="F42" s="37"/>
      <c r="G42" s="37"/>
    </row>
    <row r="43" spans="1:7" ht="12.75">
      <c r="A43" s="19">
        <f t="shared" si="2"/>
        <v>13</v>
      </c>
      <c r="B43" s="37">
        <v>1</v>
      </c>
      <c r="C43" s="37"/>
      <c r="D43" s="37"/>
      <c r="E43" s="37"/>
      <c r="F43" s="37">
        <v>1</v>
      </c>
      <c r="G43" s="37">
        <v>1</v>
      </c>
    </row>
    <row r="44" spans="1:7" ht="12.75">
      <c r="A44" s="19">
        <f t="shared" si="2"/>
        <v>14</v>
      </c>
      <c r="B44" s="37">
        <v>1</v>
      </c>
      <c r="C44" s="37"/>
      <c r="D44" s="37"/>
      <c r="E44" s="37"/>
      <c r="F44" s="37"/>
      <c r="G44" s="37">
        <v>1</v>
      </c>
    </row>
    <row r="45" spans="1:7" ht="12.75">
      <c r="A45" s="19"/>
      <c r="B45" s="8"/>
      <c r="C45" s="8"/>
      <c r="D45" s="8"/>
      <c r="E45" s="8"/>
      <c r="F45" s="8"/>
      <c r="G45" s="8"/>
    </row>
    <row r="46" spans="1:7" ht="12.75">
      <c r="A46" s="34" t="s">
        <v>39</v>
      </c>
      <c r="B46" s="4">
        <f aca="true" t="shared" si="3" ref="B46:G46">SUM(B31:B45)</f>
        <v>9</v>
      </c>
      <c r="C46" s="4">
        <f t="shared" si="3"/>
        <v>1</v>
      </c>
      <c r="D46" s="4">
        <f t="shared" si="3"/>
        <v>1</v>
      </c>
      <c r="E46" s="4">
        <f t="shared" si="3"/>
        <v>2</v>
      </c>
      <c r="F46" s="4">
        <f t="shared" si="3"/>
        <v>1</v>
      </c>
      <c r="G46" s="4">
        <f t="shared" si="3"/>
        <v>5</v>
      </c>
    </row>
    <row r="47" spans="1:7" ht="12.75">
      <c r="A47" s="35"/>
      <c r="B47" s="18">
        <f>B46/$D49</f>
        <v>0.6923076923076923</v>
      </c>
      <c r="C47" s="18">
        <f>C46/$D49</f>
        <v>0.07692307692307693</v>
      </c>
      <c r="D47" s="18">
        <f>D46/$D49</f>
        <v>0.07692307692307693</v>
      </c>
      <c r="E47" s="18">
        <f>E46/$D49</f>
        <v>0.15384615384615385</v>
      </c>
      <c r="F47" s="18"/>
      <c r="G47" s="18"/>
    </row>
    <row r="48" spans="1:7" ht="12.75">
      <c r="A48" s="35"/>
      <c r="B48" s="18"/>
      <c r="C48" s="18"/>
      <c r="D48" s="18"/>
      <c r="E48" s="18"/>
      <c r="F48" s="18"/>
      <c r="G48" s="18"/>
    </row>
    <row r="49" spans="1:7" ht="12.75">
      <c r="A49" s="113" t="s">
        <v>112</v>
      </c>
      <c r="B49" s="114"/>
      <c r="C49" s="114"/>
      <c r="D49" s="6">
        <f>SUM(B46:E46)</f>
        <v>13</v>
      </c>
      <c r="E49" s="18"/>
      <c r="F49" s="18"/>
      <c r="G49" s="2"/>
    </row>
    <row r="50" spans="1:7" ht="12.75">
      <c r="A50" s="115" t="s">
        <v>113</v>
      </c>
      <c r="B50" s="114"/>
      <c r="C50" s="114"/>
      <c r="D50" s="80">
        <f>(C46-D46)/D49</f>
        <v>0</v>
      </c>
      <c r="E50" s="2"/>
      <c r="F50" s="2"/>
      <c r="G50" s="2"/>
    </row>
    <row r="51" spans="4:7" ht="12.75">
      <c r="D51" s="4"/>
      <c r="E51" s="4"/>
      <c r="F51" s="4"/>
      <c r="G51" s="18"/>
    </row>
  </sheetData>
  <sheetProtection/>
  <mergeCells count="8">
    <mergeCell ref="A49:C49"/>
    <mergeCell ref="A50:C50"/>
    <mergeCell ref="B3:E3"/>
    <mergeCell ref="F3:G3"/>
    <mergeCell ref="A26:C26"/>
    <mergeCell ref="A27:C27"/>
    <mergeCell ref="B29:E29"/>
    <mergeCell ref="F29:G29"/>
  </mergeCells>
  <printOptions/>
  <pageMargins left="0.75" right="0.75" top="1" bottom="1" header="0.5" footer="0.5"/>
  <pageSetup orientation="portrait"/>
</worksheet>
</file>

<file path=xl/worksheets/sheet28.xml><?xml version="1.0" encoding="utf-8"?>
<worksheet xmlns="http://schemas.openxmlformats.org/spreadsheetml/2006/main" xmlns:r="http://schemas.openxmlformats.org/officeDocument/2006/relationships">
  <dimension ref="A1:G50"/>
  <sheetViews>
    <sheetView workbookViewId="0" topLeftCell="A1">
      <selection activeCell="B2" sqref="B2"/>
    </sheetView>
  </sheetViews>
  <sheetFormatPr defaultColWidth="11.00390625" defaultRowHeight="12.75"/>
  <sheetData>
    <row r="1" ht="12.75">
      <c r="B1" s="1" t="s">
        <v>122</v>
      </c>
    </row>
    <row r="3" spans="1:7" ht="12.75">
      <c r="A3" s="6" t="s">
        <v>32</v>
      </c>
      <c r="B3" s="108" t="s">
        <v>33</v>
      </c>
      <c r="C3" s="116"/>
      <c r="D3" s="116"/>
      <c r="E3" s="117"/>
      <c r="F3" s="111" t="s">
        <v>87</v>
      </c>
      <c r="G3" s="112"/>
    </row>
    <row r="4" spans="1:7" ht="12.75">
      <c r="A4" s="19"/>
      <c r="B4" s="27" t="s">
        <v>35</v>
      </c>
      <c r="C4" s="27" t="s">
        <v>37</v>
      </c>
      <c r="D4" s="27" t="s">
        <v>38</v>
      </c>
      <c r="E4" s="27" t="s">
        <v>36</v>
      </c>
      <c r="F4" s="39" t="s">
        <v>88</v>
      </c>
      <c r="G4" s="40" t="s">
        <v>89</v>
      </c>
    </row>
    <row r="5" spans="1:7" ht="12.75">
      <c r="A5" s="19">
        <v>1</v>
      </c>
      <c r="B5" s="37"/>
      <c r="C5" s="37"/>
      <c r="D5" s="37"/>
      <c r="E5" s="37">
        <v>1</v>
      </c>
      <c r="F5" s="37"/>
      <c r="G5" s="37"/>
    </row>
    <row r="6" spans="1:7" ht="12.75">
      <c r="A6" s="19">
        <f>A5+1</f>
        <v>2</v>
      </c>
      <c r="B6" s="37">
        <v>1</v>
      </c>
      <c r="C6" s="37"/>
      <c r="D6" s="37"/>
      <c r="E6" s="37"/>
      <c r="F6" s="37"/>
      <c r="G6" s="37"/>
    </row>
    <row r="7" spans="1:7" ht="12.75">
      <c r="A7" s="19">
        <f aca="true" t="shared" si="0" ref="A7:A21">A6+1</f>
        <v>3</v>
      </c>
      <c r="B7" s="37">
        <v>1</v>
      </c>
      <c r="C7" s="37"/>
      <c r="D7" s="37"/>
      <c r="E7" s="37"/>
      <c r="F7" s="37"/>
      <c r="G7" s="37"/>
    </row>
    <row r="8" spans="1:7" ht="12.75">
      <c r="A8" s="19">
        <f t="shared" si="0"/>
        <v>4</v>
      </c>
      <c r="B8" s="37">
        <v>1</v>
      </c>
      <c r="C8" s="37"/>
      <c r="D8" s="37"/>
      <c r="E8" s="37"/>
      <c r="F8" s="37">
        <v>1</v>
      </c>
      <c r="G8" s="37">
        <v>1</v>
      </c>
    </row>
    <row r="9" spans="1:7" ht="12.75">
      <c r="A9" s="19">
        <f t="shared" si="0"/>
        <v>5</v>
      </c>
      <c r="B9" s="37">
        <v>1</v>
      </c>
      <c r="C9" s="37"/>
      <c r="D9" s="37"/>
      <c r="E9" s="37"/>
      <c r="F9" s="37">
        <v>1</v>
      </c>
      <c r="G9" s="37">
        <v>1</v>
      </c>
    </row>
    <row r="10" spans="1:7" ht="12.75">
      <c r="A10" s="19">
        <f t="shared" si="0"/>
        <v>6</v>
      </c>
      <c r="B10" s="37"/>
      <c r="C10" s="37"/>
      <c r="D10" s="37"/>
      <c r="E10" s="37">
        <v>1</v>
      </c>
      <c r="F10" s="37"/>
      <c r="G10" s="37"/>
    </row>
    <row r="11" spans="1:7" ht="12.75">
      <c r="A11" s="19">
        <f t="shared" si="0"/>
        <v>7</v>
      </c>
      <c r="B11" s="37">
        <v>1</v>
      </c>
      <c r="C11" s="37"/>
      <c r="D11" s="37"/>
      <c r="E11" s="37"/>
      <c r="F11" s="37"/>
      <c r="G11" s="37">
        <v>1</v>
      </c>
    </row>
    <row r="12" spans="1:7" ht="12.75">
      <c r="A12" s="19">
        <f t="shared" si="0"/>
        <v>8</v>
      </c>
      <c r="B12" s="37">
        <v>1</v>
      </c>
      <c r="C12" s="37"/>
      <c r="D12" s="37"/>
      <c r="E12" s="37"/>
      <c r="F12" s="37"/>
      <c r="G12" s="37"/>
    </row>
    <row r="13" spans="1:7" ht="12.75">
      <c r="A13" s="19">
        <f t="shared" si="0"/>
        <v>9</v>
      </c>
      <c r="B13" s="37">
        <v>1</v>
      </c>
      <c r="C13" s="37"/>
      <c r="D13" s="37"/>
      <c r="E13" s="37"/>
      <c r="F13" s="37">
        <v>1</v>
      </c>
      <c r="G13" s="37">
        <v>1</v>
      </c>
    </row>
    <row r="14" spans="1:7" ht="12.75">
      <c r="A14" s="19">
        <f t="shared" si="0"/>
        <v>10</v>
      </c>
      <c r="B14" s="37"/>
      <c r="C14" s="37">
        <v>1</v>
      </c>
      <c r="D14" s="37"/>
      <c r="E14" s="37"/>
      <c r="F14" s="37"/>
      <c r="G14" s="37"/>
    </row>
    <row r="15" spans="1:7" ht="12.75">
      <c r="A15" s="19">
        <f t="shared" si="0"/>
        <v>11</v>
      </c>
      <c r="B15" s="37"/>
      <c r="C15" s="37">
        <v>1</v>
      </c>
      <c r="D15" s="37"/>
      <c r="E15" s="37"/>
      <c r="F15" s="37"/>
      <c r="G15" s="37"/>
    </row>
    <row r="16" spans="1:7" ht="12.75">
      <c r="A16" s="19">
        <f t="shared" si="0"/>
        <v>12</v>
      </c>
      <c r="B16" s="37">
        <v>1</v>
      </c>
      <c r="C16" s="37"/>
      <c r="D16" s="37"/>
      <c r="E16" s="37"/>
      <c r="F16" s="37">
        <v>1</v>
      </c>
      <c r="G16" s="37"/>
    </row>
    <row r="17" spans="1:7" ht="12.75">
      <c r="A17" s="19">
        <f t="shared" si="0"/>
        <v>13</v>
      </c>
      <c r="B17" s="37"/>
      <c r="C17" s="37"/>
      <c r="D17" s="37"/>
      <c r="E17" s="37">
        <v>1</v>
      </c>
      <c r="F17" s="37"/>
      <c r="G17" s="37"/>
    </row>
    <row r="18" spans="1:7" ht="12.75">
      <c r="A18" s="19">
        <f t="shared" si="0"/>
        <v>14</v>
      </c>
      <c r="B18" s="37">
        <v>1</v>
      </c>
      <c r="C18" s="37"/>
      <c r="D18" s="37"/>
      <c r="E18" s="37"/>
      <c r="F18" s="37"/>
      <c r="G18" s="37">
        <v>1</v>
      </c>
    </row>
    <row r="19" spans="1:7" ht="12.75">
      <c r="A19" s="19">
        <f t="shared" si="0"/>
        <v>15</v>
      </c>
      <c r="B19" s="37">
        <v>1</v>
      </c>
      <c r="C19" s="37"/>
      <c r="D19" s="37"/>
      <c r="E19" s="37"/>
      <c r="F19" s="37"/>
      <c r="G19" s="37"/>
    </row>
    <row r="20" spans="1:7" ht="12.75">
      <c r="A20" s="19">
        <f t="shared" si="0"/>
        <v>16</v>
      </c>
      <c r="B20" s="37"/>
      <c r="C20" s="37">
        <v>1</v>
      </c>
      <c r="D20" s="37"/>
      <c r="E20" s="37"/>
      <c r="F20" s="37"/>
      <c r="G20" s="37"/>
    </row>
    <row r="21" spans="1:7" ht="12.75">
      <c r="A21" s="19">
        <f t="shared" si="0"/>
        <v>17</v>
      </c>
      <c r="B21" s="37">
        <v>1</v>
      </c>
      <c r="C21" s="37"/>
      <c r="D21" s="37"/>
      <c r="E21" s="37"/>
      <c r="F21" s="37"/>
      <c r="G21" s="37"/>
    </row>
    <row r="22" spans="1:7" ht="12.75">
      <c r="A22" s="19"/>
      <c r="B22" s="8"/>
      <c r="C22" s="8"/>
      <c r="D22" s="8"/>
      <c r="E22" s="8"/>
      <c r="F22" s="22"/>
      <c r="G22" s="22"/>
    </row>
    <row r="23" spans="1:7" ht="12.75">
      <c r="A23" s="19"/>
      <c r="B23" s="4">
        <f aca="true" t="shared" si="1" ref="B23:G23">SUM(B5:B22)</f>
        <v>11</v>
      </c>
      <c r="C23" s="4">
        <f t="shared" si="1"/>
        <v>3</v>
      </c>
      <c r="D23" s="4">
        <f t="shared" si="1"/>
        <v>0</v>
      </c>
      <c r="E23" s="4">
        <f t="shared" si="1"/>
        <v>3</v>
      </c>
      <c r="F23" s="4">
        <f t="shared" si="1"/>
        <v>4</v>
      </c>
      <c r="G23" s="4">
        <f t="shared" si="1"/>
        <v>5</v>
      </c>
    </row>
    <row r="24" spans="1:7" ht="12.75">
      <c r="A24" s="19"/>
      <c r="B24" s="18">
        <f>B23/$D26</f>
        <v>0.6470588235294118</v>
      </c>
      <c r="C24" s="18">
        <f>C23/$D26</f>
        <v>0.17647058823529413</v>
      </c>
      <c r="D24" s="18">
        <f>D23/$D26</f>
        <v>0</v>
      </c>
      <c r="E24" s="18">
        <f>E23/$D26</f>
        <v>0.17647058823529413</v>
      </c>
      <c r="F24" s="22"/>
      <c r="G24" s="22"/>
    </row>
    <row r="25" spans="1:7" ht="12.75">
      <c r="A25" s="19"/>
      <c r="B25" s="8"/>
      <c r="C25" s="8"/>
      <c r="D25" s="8"/>
      <c r="E25" s="8"/>
      <c r="F25" s="22"/>
      <c r="G25" s="22"/>
    </row>
    <row r="26" spans="1:7" ht="12.75">
      <c r="A26" s="113" t="s">
        <v>112</v>
      </c>
      <c r="B26" s="114"/>
      <c r="C26" s="114"/>
      <c r="D26" s="6">
        <f>SUM(B23:E23)</f>
        <v>17</v>
      </c>
      <c r="E26" s="8"/>
      <c r="F26" s="22"/>
      <c r="G26" s="22"/>
    </row>
    <row r="27" spans="1:7" ht="12.75">
      <c r="A27" s="115" t="s">
        <v>113</v>
      </c>
      <c r="B27" s="114"/>
      <c r="C27" s="114"/>
      <c r="D27" s="80">
        <f>(C23-D23)/D26</f>
        <v>0.17647058823529413</v>
      </c>
      <c r="E27" s="8"/>
      <c r="F27" s="22"/>
      <c r="G27" s="22"/>
    </row>
    <row r="28" spans="1:7" ht="12.75">
      <c r="A28" s="19"/>
      <c r="B28" s="8"/>
      <c r="C28" s="8"/>
      <c r="D28" s="8"/>
      <c r="E28" s="8"/>
      <c r="F28" s="22"/>
      <c r="G28" s="22"/>
    </row>
    <row r="29" spans="1:7" ht="12.75">
      <c r="A29" s="19"/>
      <c r="B29" s="108" t="s">
        <v>34</v>
      </c>
      <c r="C29" s="116"/>
      <c r="D29" s="116"/>
      <c r="E29" s="117"/>
      <c r="F29" s="111" t="s">
        <v>87</v>
      </c>
      <c r="G29" s="112"/>
    </row>
    <row r="30" spans="1:7" ht="12.75">
      <c r="A30" s="19"/>
      <c r="B30" s="27" t="s">
        <v>35</v>
      </c>
      <c r="C30" s="27" t="s">
        <v>37</v>
      </c>
      <c r="D30" s="27" t="s">
        <v>38</v>
      </c>
      <c r="E30" s="27" t="s">
        <v>36</v>
      </c>
      <c r="F30" s="39" t="s">
        <v>88</v>
      </c>
      <c r="G30" s="40" t="s">
        <v>89</v>
      </c>
    </row>
    <row r="31" spans="1:7" ht="12.75">
      <c r="A31" s="19">
        <v>1</v>
      </c>
      <c r="B31" s="37"/>
      <c r="C31" s="37"/>
      <c r="D31" s="37"/>
      <c r="E31" s="37">
        <v>1</v>
      </c>
      <c r="F31" s="37"/>
      <c r="G31" s="37"/>
    </row>
    <row r="32" spans="1:7" ht="12.75">
      <c r="A32" s="19">
        <f>A31+1</f>
        <v>2</v>
      </c>
      <c r="B32" s="37"/>
      <c r="C32" s="37">
        <v>1</v>
      </c>
      <c r="D32" s="37"/>
      <c r="E32" s="37"/>
      <c r="F32" s="37"/>
      <c r="G32" s="37"/>
    </row>
    <row r="33" spans="1:7" ht="12.75">
      <c r="A33" s="19">
        <f aca="true" t="shared" si="2" ref="A33:A43">A32+1</f>
        <v>3</v>
      </c>
      <c r="B33" s="37">
        <v>1</v>
      </c>
      <c r="C33" s="37"/>
      <c r="D33" s="37"/>
      <c r="E33" s="37"/>
      <c r="F33" s="37"/>
      <c r="G33" s="37"/>
    </row>
    <row r="34" spans="1:7" ht="12.75">
      <c r="A34" s="19">
        <f t="shared" si="2"/>
        <v>4</v>
      </c>
      <c r="B34" s="37">
        <v>1</v>
      </c>
      <c r="C34" s="37"/>
      <c r="D34" s="37"/>
      <c r="E34" s="37"/>
      <c r="F34" s="37"/>
      <c r="G34" s="37"/>
    </row>
    <row r="35" spans="1:7" ht="12.75">
      <c r="A35" s="19">
        <f t="shared" si="2"/>
        <v>5</v>
      </c>
      <c r="B35" s="37"/>
      <c r="C35" s="37">
        <v>1</v>
      </c>
      <c r="D35" s="37"/>
      <c r="E35" s="37"/>
      <c r="F35" s="37"/>
      <c r="G35" s="37"/>
    </row>
    <row r="36" spans="1:7" ht="12.75">
      <c r="A36" s="19">
        <f t="shared" si="2"/>
        <v>6</v>
      </c>
      <c r="B36" s="37">
        <v>1</v>
      </c>
      <c r="C36" s="37"/>
      <c r="E36" s="37"/>
      <c r="F36" s="37"/>
      <c r="G36" s="37"/>
    </row>
    <row r="37" spans="1:7" ht="12.75">
      <c r="A37" s="19">
        <f t="shared" si="2"/>
        <v>7</v>
      </c>
      <c r="B37" s="37">
        <v>1</v>
      </c>
      <c r="C37" s="37"/>
      <c r="D37" s="37"/>
      <c r="E37" s="37"/>
      <c r="F37" s="37"/>
      <c r="G37" s="37">
        <v>1</v>
      </c>
    </row>
    <row r="38" spans="1:7" ht="12.75">
      <c r="A38" s="19">
        <f t="shared" si="2"/>
        <v>8</v>
      </c>
      <c r="B38" s="37">
        <v>1</v>
      </c>
      <c r="C38" s="37"/>
      <c r="D38" s="37"/>
      <c r="E38" s="37"/>
      <c r="F38" s="37">
        <v>1</v>
      </c>
      <c r="G38" s="37">
        <v>1</v>
      </c>
    </row>
    <row r="39" spans="1:7" ht="12.75">
      <c r="A39" s="19">
        <f t="shared" si="2"/>
        <v>9</v>
      </c>
      <c r="B39" s="37"/>
      <c r="C39" s="37"/>
      <c r="D39" s="37">
        <v>1</v>
      </c>
      <c r="E39" s="37"/>
      <c r="F39" s="37"/>
      <c r="G39" s="37"/>
    </row>
    <row r="40" spans="1:7" ht="12.75">
      <c r="A40" s="19">
        <f t="shared" si="2"/>
        <v>10</v>
      </c>
      <c r="B40" s="37"/>
      <c r="C40" s="37"/>
      <c r="D40" s="37"/>
      <c r="E40" s="37">
        <v>1</v>
      </c>
      <c r="F40" s="37"/>
      <c r="G40" s="37"/>
    </row>
    <row r="41" spans="1:7" ht="12.75">
      <c r="A41" s="19">
        <f t="shared" si="2"/>
        <v>11</v>
      </c>
      <c r="B41" s="37"/>
      <c r="C41" s="37"/>
      <c r="D41" s="37"/>
      <c r="E41" s="37">
        <v>1</v>
      </c>
      <c r="F41" s="37"/>
      <c r="G41" s="37"/>
    </row>
    <row r="42" spans="1:7" ht="12.75">
      <c r="A42" s="19">
        <f t="shared" si="2"/>
        <v>12</v>
      </c>
      <c r="B42" s="37">
        <v>1</v>
      </c>
      <c r="C42" s="37"/>
      <c r="D42" s="37"/>
      <c r="E42" s="37"/>
      <c r="F42" s="37"/>
      <c r="G42" s="37"/>
    </row>
    <row r="43" spans="1:7" ht="12.75">
      <c r="A43" s="19">
        <f t="shared" si="2"/>
        <v>13</v>
      </c>
      <c r="B43" s="37">
        <v>1</v>
      </c>
      <c r="C43" s="37"/>
      <c r="D43" s="37"/>
      <c r="E43" s="37"/>
      <c r="F43" s="37"/>
      <c r="G43" s="37">
        <v>1</v>
      </c>
    </row>
    <row r="44" spans="1:7" ht="12.75">
      <c r="A44" s="19"/>
      <c r="B44" s="8"/>
      <c r="C44" s="8"/>
      <c r="D44" s="8"/>
      <c r="E44" s="8"/>
      <c r="F44" s="8"/>
      <c r="G44" s="8"/>
    </row>
    <row r="45" spans="1:7" ht="12.75">
      <c r="A45" s="34" t="s">
        <v>39</v>
      </c>
      <c r="B45" s="4">
        <f aca="true" t="shared" si="3" ref="B45:G45">SUM(B31:B44)</f>
        <v>7</v>
      </c>
      <c r="C45" s="4">
        <f t="shared" si="3"/>
        <v>2</v>
      </c>
      <c r="D45" s="4">
        <f t="shared" si="3"/>
        <v>1</v>
      </c>
      <c r="E45" s="4">
        <f t="shared" si="3"/>
        <v>3</v>
      </c>
      <c r="F45" s="4">
        <f t="shared" si="3"/>
        <v>1</v>
      </c>
      <c r="G45" s="4">
        <f t="shared" si="3"/>
        <v>3</v>
      </c>
    </row>
    <row r="46" spans="1:7" ht="12.75">
      <c r="A46" s="35"/>
      <c r="B46" s="18">
        <f>B45/$D48</f>
        <v>0.5384615384615384</v>
      </c>
      <c r="C46" s="18">
        <f>C45/$D48</f>
        <v>0.15384615384615385</v>
      </c>
      <c r="D46" s="18">
        <f>D45/$D48</f>
        <v>0.07692307692307693</v>
      </c>
      <c r="E46" s="18">
        <f>E45/$D48</f>
        <v>0.23076923076923078</v>
      </c>
      <c r="F46" s="18"/>
      <c r="G46" s="18"/>
    </row>
    <row r="47" spans="1:7" ht="12.75">
      <c r="A47" s="35"/>
      <c r="B47" s="18"/>
      <c r="C47" s="18"/>
      <c r="D47" s="18"/>
      <c r="E47" s="18"/>
      <c r="F47" s="18"/>
      <c r="G47" s="18"/>
    </row>
    <row r="48" spans="1:7" ht="12.75">
      <c r="A48" s="113" t="s">
        <v>112</v>
      </c>
      <c r="B48" s="114"/>
      <c r="C48" s="114"/>
      <c r="D48" s="6">
        <f>SUM(B45:E45)</f>
        <v>13</v>
      </c>
      <c r="E48" s="18"/>
      <c r="F48" s="18"/>
      <c r="G48" s="2"/>
    </row>
    <row r="49" spans="1:7" ht="12.75">
      <c r="A49" s="115" t="s">
        <v>113</v>
      </c>
      <c r="B49" s="114"/>
      <c r="C49" s="114"/>
      <c r="D49" s="80">
        <f>(C45-D45)/D48</f>
        <v>0.07692307692307693</v>
      </c>
      <c r="E49" s="2"/>
      <c r="F49" s="2"/>
      <c r="G49" s="2"/>
    </row>
    <row r="50" spans="4:7" ht="12.75">
      <c r="D50" s="4"/>
      <c r="E50" s="4"/>
      <c r="F50" s="4"/>
      <c r="G50" s="18"/>
    </row>
  </sheetData>
  <sheetProtection/>
  <mergeCells count="8">
    <mergeCell ref="A48:C48"/>
    <mergeCell ref="A49:C49"/>
    <mergeCell ref="B3:E3"/>
    <mergeCell ref="F3:G3"/>
    <mergeCell ref="A26:C26"/>
    <mergeCell ref="A27:C27"/>
    <mergeCell ref="B29:E29"/>
    <mergeCell ref="F29:G29"/>
  </mergeCells>
  <printOptions/>
  <pageMargins left="0.75" right="0.75" top="1" bottom="1" header="0.5" footer="0.5"/>
  <pageSetup orientation="portrait"/>
</worksheet>
</file>

<file path=xl/worksheets/sheet29.xml><?xml version="1.0" encoding="utf-8"?>
<worksheet xmlns="http://schemas.openxmlformats.org/spreadsheetml/2006/main" xmlns:r="http://schemas.openxmlformats.org/officeDocument/2006/relationships">
  <dimension ref="A1:G40"/>
  <sheetViews>
    <sheetView workbookViewId="0" topLeftCell="A1">
      <selection activeCell="B2" sqref="B2"/>
    </sheetView>
  </sheetViews>
  <sheetFormatPr defaultColWidth="11.00390625" defaultRowHeight="12.75"/>
  <sheetData>
    <row r="1" ht="12.75">
      <c r="B1" s="1" t="s">
        <v>123</v>
      </c>
    </row>
    <row r="3" spans="1:7" ht="12.75">
      <c r="A3" s="6" t="s">
        <v>32</v>
      </c>
      <c r="B3" s="108" t="s">
        <v>33</v>
      </c>
      <c r="C3" s="116"/>
      <c r="D3" s="116"/>
      <c r="E3" s="117"/>
      <c r="F3" s="111" t="s">
        <v>87</v>
      </c>
      <c r="G3" s="112"/>
    </row>
    <row r="4" spans="1:7" ht="12.75">
      <c r="A4" s="19"/>
      <c r="B4" s="27" t="s">
        <v>35</v>
      </c>
      <c r="C4" s="27" t="s">
        <v>37</v>
      </c>
      <c r="D4" s="27" t="s">
        <v>38</v>
      </c>
      <c r="E4" s="27" t="s">
        <v>36</v>
      </c>
      <c r="F4" s="39" t="s">
        <v>88</v>
      </c>
      <c r="G4" s="40" t="s">
        <v>89</v>
      </c>
    </row>
    <row r="5" spans="1:7" ht="12.75">
      <c r="A5" s="19">
        <v>1</v>
      </c>
      <c r="B5" s="37"/>
      <c r="C5" s="37">
        <v>1</v>
      </c>
      <c r="D5" s="37"/>
      <c r="E5" s="37"/>
      <c r="F5" s="37"/>
      <c r="G5" s="37"/>
    </row>
    <row r="6" spans="1:7" ht="12.75">
      <c r="A6" s="19">
        <f>A5+1</f>
        <v>2</v>
      </c>
      <c r="B6" s="37">
        <v>1</v>
      </c>
      <c r="C6" s="37"/>
      <c r="D6" s="37"/>
      <c r="E6" s="37"/>
      <c r="F6" s="37"/>
      <c r="G6" s="37"/>
    </row>
    <row r="7" spans="1:7" ht="12.75">
      <c r="A7" s="19">
        <f aca="true" t="shared" si="0" ref="A7:A12">A6+1</f>
        <v>3</v>
      </c>
      <c r="B7" s="37">
        <v>1</v>
      </c>
      <c r="C7" s="37"/>
      <c r="D7" s="37"/>
      <c r="E7" s="37"/>
      <c r="F7" s="37"/>
      <c r="G7" s="37">
        <v>1</v>
      </c>
    </row>
    <row r="8" spans="1:7" ht="12.75">
      <c r="A8" s="19">
        <f t="shared" si="0"/>
        <v>4</v>
      </c>
      <c r="B8" s="37">
        <v>1</v>
      </c>
      <c r="C8" s="37"/>
      <c r="D8" s="37"/>
      <c r="E8" s="37"/>
      <c r="F8" s="37">
        <v>1</v>
      </c>
      <c r="G8" s="37">
        <v>1</v>
      </c>
    </row>
    <row r="9" spans="1:7" ht="12.75">
      <c r="A9" s="19">
        <f t="shared" si="0"/>
        <v>5</v>
      </c>
      <c r="B9" s="37">
        <v>1</v>
      </c>
      <c r="C9" s="37"/>
      <c r="D9" s="37"/>
      <c r="E9" s="37"/>
      <c r="F9" s="37"/>
      <c r="G9" s="37"/>
    </row>
    <row r="10" spans="1:7" ht="12.75">
      <c r="A10" s="19">
        <f t="shared" si="0"/>
        <v>6</v>
      </c>
      <c r="B10" s="37"/>
      <c r="C10" s="37">
        <v>1</v>
      </c>
      <c r="D10" s="37"/>
      <c r="E10" s="37"/>
      <c r="F10" s="37"/>
      <c r="G10" s="37"/>
    </row>
    <row r="11" spans="1:7" ht="12.75">
      <c r="A11" s="19">
        <f t="shared" si="0"/>
        <v>7</v>
      </c>
      <c r="B11" s="37"/>
      <c r="C11" s="37">
        <v>1</v>
      </c>
      <c r="D11" s="37"/>
      <c r="E11" s="37"/>
      <c r="F11" s="37"/>
      <c r="G11" s="37"/>
    </row>
    <row r="12" spans="1:7" ht="12.75">
      <c r="A12" s="19">
        <f t="shared" si="0"/>
        <v>8</v>
      </c>
      <c r="B12" s="37"/>
      <c r="C12" s="37"/>
      <c r="D12" s="37"/>
      <c r="E12" s="37">
        <v>1</v>
      </c>
      <c r="F12" s="37"/>
      <c r="G12" s="37"/>
    </row>
    <row r="13" spans="1:7" ht="12.75">
      <c r="A13" s="19"/>
      <c r="B13" s="8"/>
      <c r="C13" s="8"/>
      <c r="D13" s="8"/>
      <c r="E13" s="8"/>
      <c r="F13" s="22"/>
      <c r="G13" s="22"/>
    </row>
    <row r="14" spans="1:7" ht="12.75">
      <c r="A14" s="19"/>
      <c r="B14" s="4">
        <f aca="true" t="shared" si="1" ref="B14:G14">SUM(B5:B13)</f>
        <v>4</v>
      </c>
      <c r="C14" s="4">
        <f t="shared" si="1"/>
        <v>3</v>
      </c>
      <c r="D14" s="4">
        <f t="shared" si="1"/>
        <v>0</v>
      </c>
      <c r="E14" s="4">
        <f t="shared" si="1"/>
        <v>1</v>
      </c>
      <c r="F14" s="4">
        <f t="shared" si="1"/>
        <v>1</v>
      </c>
      <c r="G14" s="4">
        <f t="shared" si="1"/>
        <v>2</v>
      </c>
    </row>
    <row r="15" spans="1:7" ht="12.75">
      <c r="A15" s="19"/>
      <c r="B15" s="18">
        <f>B14/$D17</f>
        <v>0.5</v>
      </c>
      <c r="C15" s="18">
        <f>C14/$D17</f>
        <v>0.375</v>
      </c>
      <c r="D15" s="18">
        <f>D14/$D17</f>
        <v>0</v>
      </c>
      <c r="E15" s="18">
        <f>E14/$D17</f>
        <v>0.125</v>
      </c>
      <c r="F15" s="22"/>
      <c r="G15" s="22"/>
    </row>
    <row r="16" spans="1:7" ht="12.75">
      <c r="A16" s="19"/>
      <c r="B16" s="8"/>
      <c r="C16" s="8"/>
      <c r="D16" s="8"/>
      <c r="E16" s="8"/>
      <c r="F16" s="22"/>
      <c r="G16" s="22"/>
    </row>
    <row r="17" spans="1:7" ht="12.75">
      <c r="A17" s="113" t="s">
        <v>112</v>
      </c>
      <c r="B17" s="114"/>
      <c r="C17" s="114"/>
      <c r="D17" s="6">
        <f>SUM(B14:E14)</f>
        <v>8</v>
      </c>
      <c r="E17" s="8"/>
      <c r="F17" s="22"/>
      <c r="G17" s="22"/>
    </row>
    <row r="18" spans="1:7" ht="12.75">
      <c r="A18" s="115" t="s">
        <v>113</v>
      </c>
      <c r="B18" s="114"/>
      <c r="C18" s="114"/>
      <c r="D18" s="80">
        <f>(C14-D14)/D17</f>
        <v>0.375</v>
      </c>
      <c r="E18" s="8"/>
      <c r="F18" s="22"/>
      <c r="G18" s="22"/>
    </row>
    <row r="19" spans="1:7" ht="12.75">
      <c r="A19" s="19"/>
      <c r="B19" s="8"/>
      <c r="C19" s="8"/>
      <c r="D19" s="8"/>
      <c r="E19" s="8"/>
      <c r="F19" s="22"/>
      <c r="G19" s="22"/>
    </row>
    <row r="20" spans="1:7" ht="12.75">
      <c r="A20" s="19"/>
      <c r="B20" s="108" t="s">
        <v>34</v>
      </c>
      <c r="C20" s="116"/>
      <c r="D20" s="116"/>
      <c r="E20" s="117"/>
      <c r="F20" s="111" t="s">
        <v>87</v>
      </c>
      <c r="G20" s="112"/>
    </row>
    <row r="21" spans="1:7" ht="12.75">
      <c r="A21" s="19"/>
      <c r="B21" s="27" t="s">
        <v>35</v>
      </c>
      <c r="C21" s="27" t="s">
        <v>37</v>
      </c>
      <c r="D21" s="27" t="s">
        <v>38</v>
      </c>
      <c r="E21" s="27" t="s">
        <v>36</v>
      </c>
      <c r="F21" s="39" t="s">
        <v>88</v>
      </c>
      <c r="G21" s="40" t="s">
        <v>89</v>
      </c>
    </row>
    <row r="22" spans="1:7" ht="12.75">
      <c r="A22" s="19">
        <v>1</v>
      </c>
      <c r="B22" s="37">
        <v>1</v>
      </c>
      <c r="C22" s="37"/>
      <c r="D22" s="37"/>
      <c r="E22" s="37"/>
      <c r="F22" s="37"/>
      <c r="G22" s="37">
        <v>1</v>
      </c>
    </row>
    <row r="23" spans="1:7" ht="12.75">
      <c r="A23" s="19">
        <f>A22+1</f>
        <v>2</v>
      </c>
      <c r="B23" s="37">
        <v>1</v>
      </c>
      <c r="C23" s="37"/>
      <c r="D23" s="37"/>
      <c r="E23" s="37"/>
      <c r="F23" s="37"/>
      <c r="G23" s="37">
        <v>1</v>
      </c>
    </row>
    <row r="24" spans="1:7" ht="12.75">
      <c r="A24" s="19">
        <f aca="true" t="shared" si="2" ref="A24:A33">A23+1</f>
        <v>3</v>
      </c>
      <c r="B24" s="37">
        <v>1</v>
      </c>
      <c r="C24" s="37"/>
      <c r="D24" s="37"/>
      <c r="E24" s="37"/>
      <c r="F24" s="37"/>
      <c r="G24" s="37">
        <v>1</v>
      </c>
    </row>
    <row r="25" spans="1:7" ht="12.75">
      <c r="A25" s="19">
        <f t="shared" si="2"/>
        <v>4</v>
      </c>
      <c r="B25" s="37">
        <v>1</v>
      </c>
      <c r="C25" s="37"/>
      <c r="D25" s="37"/>
      <c r="E25" s="37"/>
      <c r="F25" s="37"/>
      <c r="G25" s="37">
        <v>1</v>
      </c>
    </row>
    <row r="26" spans="1:7" ht="12.75">
      <c r="A26" s="19">
        <f t="shared" si="2"/>
        <v>5</v>
      </c>
      <c r="B26" s="37">
        <v>1</v>
      </c>
      <c r="C26" s="37"/>
      <c r="D26" s="37"/>
      <c r="E26" s="37"/>
      <c r="F26" s="37">
        <v>1</v>
      </c>
      <c r="G26" s="37">
        <v>1</v>
      </c>
    </row>
    <row r="27" spans="1:7" ht="12.75">
      <c r="A27" s="19">
        <f t="shared" si="2"/>
        <v>6</v>
      </c>
      <c r="B27" s="37"/>
      <c r="C27" s="37"/>
      <c r="E27" s="37">
        <v>1</v>
      </c>
      <c r="F27" s="37"/>
      <c r="G27" s="37"/>
    </row>
    <row r="28" spans="1:7" ht="12.75">
      <c r="A28" s="19">
        <f t="shared" si="2"/>
        <v>7</v>
      </c>
      <c r="B28" s="37"/>
      <c r="C28" s="37">
        <v>1</v>
      </c>
      <c r="D28" s="37"/>
      <c r="E28" s="37"/>
      <c r="F28" s="37"/>
      <c r="G28" s="37"/>
    </row>
    <row r="29" spans="1:7" ht="12.75">
      <c r="A29" s="19">
        <f t="shared" si="2"/>
        <v>8</v>
      </c>
      <c r="B29" s="37">
        <v>1</v>
      </c>
      <c r="C29" s="37"/>
      <c r="D29" s="37"/>
      <c r="E29" s="37"/>
      <c r="F29" s="37"/>
      <c r="G29" s="37"/>
    </row>
    <row r="30" spans="1:7" ht="12.75">
      <c r="A30" s="19">
        <f t="shared" si="2"/>
        <v>9</v>
      </c>
      <c r="B30" s="37"/>
      <c r="C30" s="37"/>
      <c r="D30" s="37"/>
      <c r="E30" s="37">
        <v>1</v>
      </c>
      <c r="F30" s="37"/>
      <c r="G30" s="37"/>
    </row>
    <row r="31" spans="1:7" ht="12.75">
      <c r="A31" s="19">
        <f t="shared" si="2"/>
        <v>10</v>
      </c>
      <c r="B31" s="37">
        <v>1</v>
      </c>
      <c r="C31" s="37"/>
      <c r="D31" s="37"/>
      <c r="E31" s="37"/>
      <c r="F31" s="37"/>
      <c r="G31" s="37"/>
    </row>
    <row r="32" spans="1:7" ht="12.75">
      <c r="A32" s="19">
        <f t="shared" si="2"/>
        <v>11</v>
      </c>
      <c r="B32" s="37">
        <v>1</v>
      </c>
      <c r="C32" s="37"/>
      <c r="D32" s="37"/>
      <c r="E32" s="37"/>
      <c r="F32" s="37"/>
      <c r="G32" s="37">
        <v>1</v>
      </c>
    </row>
    <row r="33" spans="1:7" ht="12.75">
      <c r="A33" s="19">
        <f t="shared" si="2"/>
        <v>12</v>
      </c>
      <c r="B33" s="37"/>
      <c r="C33" s="37"/>
      <c r="D33" s="37">
        <v>1</v>
      </c>
      <c r="E33" s="37"/>
      <c r="F33" s="37"/>
      <c r="G33" s="37"/>
    </row>
    <row r="34" spans="1:7" ht="12.75">
      <c r="A34" s="19"/>
      <c r="B34" s="8"/>
      <c r="C34" s="8"/>
      <c r="D34" s="8"/>
      <c r="E34" s="8"/>
      <c r="F34" s="8"/>
      <c r="G34" s="8"/>
    </row>
    <row r="35" spans="1:7" ht="12.75">
      <c r="A35" s="34" t="s">
        <v>39</v>
      </c>
      <c r="B35" s="4">
        <f aca="true" t="shared" si="3" ref="B35:G35">SUM(B22:B34)</f>
        <v>8</v>
      </c>
      <c r="C35" s="4">
        <f t="shared" si="3"/>
        <v>1</v>
      </c>
      <c r="D35" s="4">
        <f t="shared" si="3"/>
        <v>1</v>
      </c>
      <c r="E35" s="4">
        <f t="shared" si="3"/>
        <v>2</v>
      </c>
      <c r="F35" s="4">
        <f t="shared" si="3"/>
        <v>1</v>
      </c>
      <c r="G35" s="4">
        <f t="shared" si="3"/>
        <v>6</v>
      </c>
    </row>
    <row r="36" spans="1:7" ht="12.75">
      <c r="A36" s="35"/>
      <c r="B36" s="18">
        <f>B35/$D38</f>
        <v>0.6666666666666666</v>
      </c>
      <c r="C36" s="18">
        <f>C35/$D38</f>
        <v>0.08333333333333333</v>
      </c>
      <c r="D36" s="18">
        <f>D35/$D38</f>
        <v>0.08333333333333333</v>
      </c>
      <c r="E36" s="18">
        <f>E35/$D38</f>
        <v>0.16666666666666666</v>
      </c>
      <c r="F36" s="18"/>
      <c r="G36" s="18"/>
    </row>
    <row r="37" spans="1:7" ht="12.75">
      <c r="A37" s="35"/>
      <c r="B37" s="18"/>
      <c r="C37" s="18"/>
      <c r="D37" s="18"/>
      <c r="E37" s="18"/>
      <c r="F37" s="18"/>
      <c r="G37" s="18"/>
    </row>
    <row r="38" spans="1:7" ht="12.75">
      <c r="A38" s="113" t="s">
        <v>112</v>
      </c>
      <c r="B38" s="114"/>
      <c r="C38" s="114"/>
      <c r="D38" s="6">
        <f>SUM(B35:E35)</f>
        <v>12</v>
      </c>
      <c r="E38" s="18"/>
      <c r="F38" s="18"/>
      <c r="G38" s="2"/>
    </row>
    <row r="39" spans="1:7" ht="12.75">
      <c r="A39" s="115" t="s">
        <v>113</v>
      </c>
      <c r="B39" s="114"/>
      <c r="C39" s="114"/>
      <c r="D39" s="80">
        <f>(C35-D35)/D38</f>
        <v>0</v>
      </c>
      <c r="E39" s="2"/>
      <c r="F39" s="2"/>
      <c r="G39" s="2"/>
    </row>
    <row r="40" spans="4:7" ht="12.75">
      <c r="D40" s="4"/>
      <c r="E40" s="4"/>
      <c r="F40" s="4"/>
      <c r="G40" s="18"/>
    </row>
  </sheetData>
  <sheetProtection/>
  <mergeCells count="8">
    <mergeCell ref="A38:C38"/>
    <mergeCell ref="A39:C39"/>
    <mergeCell ref="B3:E3"/>
    <mergeCell ref="F3:G3"/>
    <mergeCell ref="A17:C17"/>
    <mergeCell ref="A18:C18"/>
    <mergeCell ref="B20:E20"/>
    <mergeCell ref="F20:G20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9"/>
  <sheetViews>
    <sheetView showGridLines="0" showRowColHeaders="0" workbookViewId="0" topLeftCell="A1">
      <selection activeCell="A5" sqref="A5:E46"/>
    </sheetView>
  </sheetViews>
  <sheetFormatPr defaultColWidth="11.00390625" defaultRowHeight="12.75"/>
  <cols>
    <col min="1" max="1" width="4.875" style="4" customWidth="1"/>
    <col min="2" max="9" width="7.25390625" style="2" customWidth="1"/>
    <col min="10" max="16384" width="10.75390625" style="2" customWidth="1"/>
  </cols>
  <sheetData>
    <row r="1" ht="12.75">
      <c r="B1" s="1" t="s">
        <v>84</v>
      </c>
    </row>
    <row r="3" spans="1:9" ht="12.75">
      <c r="A3" s="6" t="s">
        <v>32</v>
      </c>
      <c r="B3" s="101" t="s">
        <v>33</v>
      </c>
      <c r="C3" s="102"/>
      <c r="D3" s="102"/>
      <c r="E3" s="103"/>
      <c r="F3" s="101" t="s">
        <v>34</v>
      </c>
      <c r="G3" s="102"/>
      <c r="H3" s="102"/>
      <c r="I3" s="103"/>
    </row>
    <row r="4" spans="1:9" ht="12.75">
      <c r="A4" s="19"/>
      <c r="B4" s="3" t="s">
        <v>35</v>
      </c>
      <c r="C4" s="3" t="s">
        <v>37</v>
      </c>
      <c r="D4" s="3" t="s">
        <v>38</v>
      </c>
      <c r="E4" s="3" t="s">
        <v>36</v>
      </c>
      <c r="F4" s="3" t="s">
        <v>35</v>
      </c>
      <c r="G4" s="3" t="s">
        <v>37</v>
      </c>
      <c r="H4" s="3" t="s">
        <v>38</v>
      </c>
      <c r="I4" s="3" t="s">
        <v>36</v>
      </c>
    </row>
    <row r="5" spans="1:10" ht="12.75">
      <c r="A5" s="19">
        <v>1</v>
      </c>
      <c r="B5" s="29">
        <v>1</v>
      </c>
      <c r="C5" s="28"/>
      <c r="D5" s="28"/>
      <c r="E5" s="28"/>
      <c r="F5" s="29"/>
      <c r="G5" s="28"/>
      <c r="H5" s="24"/>
      <c r="I5" s="25"/>
      <c r="J5"/>
    </row>
    <row r="6" spans="1:10" ht="12.75">
      <c r="A6" s="19">
        <f>A5+1</f>
        <v>2</v>
      </c>
      <c r="B6" s="29"/>
      <c r="C6" s="28"/>
      <c r="D6" s="28"/>
      <c r="E6" s="28"/>
      <c r="F6" s="29">
        <v>1</v>
      </c>
      <c r="G6" s="28"/>
      <c r="H6" s="24"/>
      <c r="I6" s="25"/>
      <c r="J6"/>
    </row>
    <row r="7" spans="1:10" ht="12.75">
      <c r="A7" s="19">
        <f aca="true" t="shared" si="0" ref="A7:A46">A6+1</f>
        <v>3</v>
      </c>
      <c r="B7" s="29">
        <v>1</v>
      </c>
      <c r="C7" s="28"/>
      <c r="D7" s="28"/>
      <c r="E7" s="28"/>
      <c r="F7" s="29"/>
      <c r="G7" s="28"/>
      <c r="H7" s="24"/>
      <c r="I7" s="25"/>
      <c r="J7"/>
    </row>
    <row r="8" spans="1:10" ht="12.75">
      <c r="A8" s="19">
        <f t="shared" si="0"/>
        <v>4</v>
      </c>
      <c r="B8" s="29"/>
      <c r="C8" s="28"/>
      <c r="D8" s="28"/>
      <c r="E8" s="28"/>
      <c r="F8" s="29">
        <v>1</v>
      </c>
      <c r="G8" s="28"/>
      <c r="H8" s="24"/>
      <c r="I8" s="25"/>
      <c r="J8"/>
    </row>
    <row r="9" spans="1:10" ht="12.75">
      <c r="A9" s="19">
        <f t="shared" si="0"/>
        <v>5</v>
      </c>
      <c r="B9" s="29"/>
      <c r="C9" s="28"/>
      <c r="D9" s="28"/>
      <c r="E9" s="28"/>
      <c r="F9" s="29">
        <v>1</v>
      </c>
      <c r="G9" s="28"/>
      <c r="H9" s="24"/>
      <c r="I9" s="25"/>
      <c r="J9"/>
    </row>
    <row r="10" spans="1:10" ht="12.75">
      <c r="A10" s="19">
        <f t="shared" si="0"/>
        <v>6</v>
      </c>
      <c r="B10" s="29"/>
      <c r="C10" s="28"/>
      <c r="D10" s="28"/>
      <c r="E10" s="28"/>
      <c r="F10" s="29">
        <v>1</v>
      </c>
      <c r="G10" s="28"/>
      <c r="H10" s="24"/>
      <c r="I10" s="25"/>
      <c r="J10"/>
    </row>
    <row r="11" spans="1:10" ht="12.75">
      <c r="A11" s="19">
        <f>A10+1</f>
        <v>7</v>
      </c>
      <c r="B11" s="29"/>
      <c r="C11" s="28">
        <v>1</v>
      </c>
      <c r="D11" s="28"/>
      <c r="E11" s="28"/>
      <c r="F11" s="29"/>
      <c r="G11" s="28"/>
      <c r="H11" s="24"/>
      <c r="I11" s="25"/>
      <c r="J11"/>
    </row>
    <row r="12" spans="1:10" ht="12.75">
      <c r="A12" s="19">
        <f t="shared" si="0"/>
        <v>8</v>
      </c>
      <c r="B12" s="29">
        <v>1</v>
      </c>
      <c r="C12" s="28"/>
      <c r="D12" s="28"/>
      <c r="E12" s="28"/>
      <c r="F12" s="29"/>
      <c r="G12" s="28"/>
      <c r="H12" s="24"/>
      <c r="I12" s="25"/>
      <c r="J12"/>
    </row>
    <row r="13" spans="1:10" ht="12.75">
      <c r="A13" s="19">
        <f t="shared" si="0"/>
        <v>9</v>
      </c>
      <c r="B13" s="29"/>
      <c r="C13" s="28">
        <v>1</v>
      </c>
      <c r="D13" s="28"/>
      <c r="E13" s="28"/>
      <c r="F13" s="29"/>
      <c r="G13" s="28"/>
      <c r="H13" s="24"/>
      <c r="I13" s="25"/>
      <c r="J13"/>
    </row>
    <row r="14" spans="1:10" ht="12.75">
      <c r="A14" s="19">
        <f t="shared" si="0"/>
        <v>10</v>
      </c>
      <c r="B14" s="29"/>
      <c r="C14" s="28"/>
      <c r="D14" s="28"/>
      <c r="E14" s="28"/>
      <c r="F14" s="29">
        <v>1</v>
      </c>
      <c r="G14" s="28"/>
      <c r="H14" s="24"/>
      <c r="I14" s="25"/>
      <c r="J14"/>
    </row>
    <row r="15" spans="1:10" ht="12.75">
      <c r="A15" s="19">
        <f>A14+1</f>
        <v>11</v>
      </c>
      <c r="B15" s="29"/>
      <c r="C15" s="28">
        <v>1</v>
      </c>
      <c r="D15" s="28"/>
      <c r="E15" s="28"/>
      <c r="F15" s="29"/>
      <c r="G15" s="28"/>
      <c r="H15" s="24"/>
      <c r="I15" s="25"/>
      <c r="J15"/>
    </row>
    <row r="16" spans="1:10" ht="12.75">
      <c r="A16" s="19">
        <f t="shared" si="0"/>
        <v>12</v>
      </c>
      <c r="B16" s="29"/>
      <c r="C16" s="28">
        <v>1</v>
      </c>
      <c r="D16" s="28"/>
      <c r="E16" s="28"/>
      <c r="F16" s="29"/>
      <c r="G16" s="28"/>
      <c r="H16" s="24"/>
      <c r="I16" s="25"/>
      <c r="J16"/>
    </row>
    <row r="17" spans="1:10" ht="12.75">
      <c r="A17" s="19">
        <f t="shared" si="0"/>
        <v>13</v>
      </c>
      <c r="B17" s="29"/>
      <c r="C17" s="28"/>
      <c r="D17" s="28"/>
      <c r="E17" s="28"/>
      <c r="F17" s="29"/>
      <c r="G17" s="28"/>
      <c r="H17" s="24"/>
      <c r="I17" s="25">
        <v>1</v>
      </c>
      <c r="J17"/>
    </row>
    <row r="18" spans="1:10" ht="12.75">
      <c r="A18" s="19">
        <f t="shared" si="0"/>
        <v>14</v>
      </c>
      <c r="B18" s="29"/>
      <c r="C18" s="28"/>
      <c r="D18" s="28"/>
      <c r="E18" s="28"/>
      <c r="F18" s="29">
        <v>1</v>
      </c>
      <c r="G18" s="28"/>
      <c r="H18" s="24"/>
      <c r="I18" s="25"/>
      <c r="J18"/>
    </row>
    <row r="19" spans="1:10" ht="12.75">
      <c r="A19" s="19">
        <f>A18+1</f>
        <v>15</v>
      </c>
      <c r="B19" s="29"/>
      <c r="C19" s="28"/>
      <c r="D19" s="28"/>
      <c r="E19" s="28"/>
      <c r="F19" s="29"/>
      <c r="G19" s="28">
        <v>1</v>
      </c>
      <c r="H19" s="24"/>
      <c r="I19" s="25"/>
      <c r="J19"/>
    </row>
    <row r="20" spans="1:10" ht="12.75">
      <c r="A20" s="19">
        <f t="shared" si="0"/>
        <v>16</v>
      </c>
      <c r="B20" s="29">
        <v>1</v>
      </c>
      <c r="C20" s="28"/>
      <c r="D20" s="28"/>
      <c r="E20" s="28"/>
      <c r="F20" s="29"/>
      <c r="G20" s="28"/>
      <c r="H20" s="24"/>
      <c r="I20" s="25"/>
      <c r="J20"/>
    </row>
    <row r="21" spans="1:10" ht="12.75">
      <c r="A21" s="19">
        <f>A20+1</f>
        <v>17</v>
      </c>
      <c r="B21" s="29"/>
      <c r="C21" s="28"/>
      <c r="D21" s="28">
        <v>1</v>
      </c>
      <c r="E21" s="28"/>
      <c r="F21" s="29"/>
      <c r="G21" s="28"/>
      <c r="H21" s="24"/>
      <c r="I21" s="25"/>
      <c r="J21"/>
    </row>
    <row r="22" spans="1:10" ht="12.75">
      <c r="A22" s="19">
        <f>A21+1</f>
        <v>18</v>
      </c>
      <c r="B22" s="29">
        <v>1</v>
      </c>
      <c r="C22" s="28"/>
      <c r="D22" s="28"/>
      <c r="E22" s="24"/>
      <c r="F22" s="29"/>
      <c r="G22" s="28"/>
      <c r="H22" s="24"/>
      <c r="I22" s="30"/>
      <c r="J22"/>
    </row>
    <row r="23" spans="1:10" ht="12.75">
      <c r="A23" s="19">
        <f>A22+1</f>
        <v>19</v>
      </c>
      <c r="B23" s="29">
        <v>1</v>
      </c>
      <c r="C23" s="28"/>
      <c r="D23" s="28"/>
      <c r="E23" s="28"/>
      <c r="F23" s="29"/>
      <c r="G23" s="28"/>
      <c r="H23" s="24"/>
      <c r="I23" s="25"/>
      <c r="J23"/>
    </row>
    <row r="24" spans="1:10" ht="12.75">
      <c r="A24" s="19">
        <f t="shared" si="0"/>
        <v>20</v>
      </c>
      <c r="B24" s="29"/>
      <c r="C24" s="28">
        <v>1</v>
      </c>
      <c r="D24" s="28"/>
      <c r="E24" s="28"/>
      <c r="F24" s="29"/>
      <c r="G24" s="28"/>
      <c r="H24" s="24"/>
      <c r="I24" s="25"/>
      <c r="J24"/>
    </row>
    <row r="25" spans="1:10" ht="12.75">
      <c r="A25" s="19">
        <f t="shared" si="0"/>
        <v>21</v>
      </c>
      <c r="B25" s="29"/>
      <c r="C25" s="28">
        <v>1</v>
      </c>
      <c r="D25" s="28"/>
      <c r="E25" s="28"/>
      <c r="F25" s="29"/>
      <c r="G25" s="28"/>
      <c r="H25" s="24"/>
      <c r="I25" s="25"/>
      <c r="J25"/>
    </row>
    <row r="26" spans="1:10" ht="12.75">
      <c r="A26" s="19">
        <f t="shared" si="0"/>
        <v>22</v>
      </c>
      <c r="B26" s="29"/>
      <c r="C26" s="28"/>
      <c r="D26" s="28"/>
      <c r="E26" s="28"/>
      <c r="F26" s="29"/>
      <c r="G26" s="28"/>
      <c r="H26" s="24">
        <v>1</v>
      </c>
      <c r="I26" s="25"/>
      <c r="J26"/>
    </row>
    <row r="27" spans="1:10" ht="12.75">
      <c r="A27" s="19">
        <f t="shared" si="0"/>
        <v>23</v>
      </c>
      <c r="B27" s="29"/>
      <c r="C27" s="28"/>
      <c r="D27" s="28"/>
      <c r="E27" s="28"/>
      <c r="F27" s="29"/>
      <c r="G27" s="28">
        <v>1</v>
      </c>
      <c r="H27" s="24"/>
      <c r="I27" s="25"/>
      <c r="J27"/>
    </row>
    <row r="28" spans="1:10" ht="12.75">
      <c r="A28" s="19">
        <f t="shared" si="0"/>
        <v>24</v>
      </c>
      <c r="B28" s="29"/>
      <c r="C28" s="28"/>
      <c r="D28" s="28"/>
      <c r="E28" s="28">
        <v>1</v>
      </c>
      <c r="F28" s="29"/>
      <c r="G28" s="28"/>
      <c r="H28" s="24"/>
      <c r="I28" s="25"/>
      <c r="J28"/>
    </row>
    <row r="29" spans="1:10" ht="12.75">
      <c r="A29" s="19">
        <f t="shared" si="0"/>
        <v>25</v>
      </c>
      <c r="B29" s="29"/>
      <c r="C29" s="28"/>
      <c r="D29" s="28"/>
      <c r="E29" s="28"/>
      <c r="F29" s="29">
        <v>1</v>
      </c>
      <c r="G29" s="28"/>
      <c r="H29" s="24"/>
      <c r="I29" s="25"/>
      <c r="J29"/>
    </row>
    <row r="30" spans="1:10" ht="12.75">
      <c r="A30" s="19">
        <f t="shared" si="0"/>
        <v>26</v>
      </c>
      <c r="B30" s="29"/>
      <c r="C30" s="28"/>
      <c r="D30" s="28"/>
      <c r="E30" s="28"/>
      <c r="F30" s="29">
        <v>1</v>
      </c>
      <c r="G30" s="28"/>
      <c r="H30" s="24"/>
      <c r="I30" s="25"/>
      <c r="J30"/>
    </row>
    <row r="31" spans="1:10" ht="12.75">
      <c r="A31" s="19">
        <f t="shared" si="0"/>
        <v>27</v>
      </c>
      <c r="B31" s="29"/>
      <c r="C31" s="28"/>
      <c r="D31" s="28"/>
      <c r="E31" s="28"/>
      <c r="F31" s="29"/>
      <c r="G31" s="28">
        <v>1</v>
      </c>
      <c r="H31" s="24"/>
      <c r="I31" s="25"/>
      <c r="J31"/>
    </row>
    <row r="32" spans="1:10" ht="12.75">
      <c r="A32" s="19">
        <f t="shared" si="0"/>
        <v>28</v>
      </c>
      <c r="B32" s="29"/>
      <c r="C32" s="28"/>
      <c r="D32" s="28"/>
      <c r="E32" s="28"/>
      <c r="F32" s="29"/>
      <c r="G32" s="28">
        <v>1</v>
      </c>
      <c r="H32" s="24"/>
      <c r="I32" s="25"/>
      <c r="J32"/>
    </row>
    <row r="33" spans="1:10" ht="12.75">
      <c r="A33" s="19">
        <f t="shared" si="0"/>
        <v>29</v>
      </c>
      <c r="B33" s="29"/>
      <c r="C33" s="28"/>
      <c r="D33" s="28"/>
      <c r="E33" s="28">
        <v>1</v>
      </c>
      <c r="F33" s="29"/>
      <c r="G33" s="28"/>
      <c r="H33" s="24"/>
      <c r="I33" s="25"/>
      <c r="J33"/>
    </row>
    <row r="34" spans="1:10" ht="12.75">
      <c r="A34" s="19">
        <f t="shared" si="0"/>
        <v>30</v>
      </c>
      <c r="B34" s="29"/>
      <c r="C34" s="28">
        <v>1</v>
      </c>
      <c r="D34" s="28"/>
      <c r="E34" s="28"/>
      <c r="F34" s="29"/>
      <c r="G34" s="28"/>
      <c r="H34" s="24"/>
      <c r="I34" s="25"/>
      <c r="J34"/>
    </row>
    <row r="35" spans="1:10" ht="12.75">
      <c r="A35" s="19">
        <f t="shared" si="0"/>
        <v>31</v>
      </c>
      <c r="B35" s="29">
        <v>1</v>
      </c>
      <c r="C35" s="28"/>
      <c r="D35" s="28"/>
      <c r="E35" s="28"/>
      <c r="F35" s="29"/>
      <c r="G35" s="28"/>
      <c r="H35" s="24"/>
      <c r="I35" s="25"/>
      <c r="J35"/>
    </row>
    <row r="36" spans="1:10" ht="12.75">
      <c r="A36" s="19">
        <f t="shared" si="0"/>
        <v>32</v>
      </c>
      <c r="B36" s="29"/>
      <c r="C36" s="28"/>
      <c r="D36" s="28"/>
      <c r="E36" s="28"/>
      <c r="F36" s="29"/>
      <c r="G36" s="28">
        <v>1</v>
      </c>
      <c r="H36" s="24"/>
      <c r="I36" s="25"/>
      <c r="J36"/>
    </row>
    <row r="37" spans="1:10" ht="12.75">
      <c r="A37" s="19">
        <f t="shared" si="0"/>
        <v>33</v>
      </c>
      <c r="B37" s="29">
        <v>1</v>
      </c>
      <c r="C37" s="28"/>
      <c r="D37" s="28"/>
      <c r="E37" s="28"/>
      <c r="F37" s="29"/>
      <c r="G37" s="28"/>
      <c r="H37" s="24"/>
      <c r="I37" s="25"/>
      <c r="J37"/>
    </row>
    <row r="38" spans="1:10" ht="12.75">
      <c r="A38" s="19">
        <f t="shared" si="0"/>
        <v>34</v>
      </c>
      <c r="B38" s="29">
        <v>1</v>
      </c>
      <c r="C38" s="28"/>
      <c r="D38" s="28"/>
      <c r="E38" s="28"/>
      <c r="F38" s="29"/>
      <c r="G38" s="28"/>
      <c r="H38" s="24"/>
      <c r="I38" s="25"/>
      <c r="J38"/>
    </row>
    <row r="39" spans="1:10" ht="12.75">
      <c r="A39" s="19">
        <f t="shared" si="0"/>
        <v>35</v>
      </c>
      <c r="B39" s="29"/>
      <c r="C39" s="28"/>
      <c r="D39" s="28"/>
      <c r="E39" s="28"/>
      <c r="F39" s="29">
        <v>1</v>
      </c>
      <c r="G39" s="28"/>
      <c r="H39" s="24"/>
      <c r="I39" s="25"/>
      <c r="J39"/>
    </row>
    <row r="40" spans="1:10" ht="12.75">
      <c r="A40" s="19">
        <f t="shared" si="0"/>
        <v>36</v>
      </c>
      <c r="B40" s="29"/>
      <c r="C40" s="28"/>
      <c r="D40" s="28"/>
      <c r="E40" s="28"/>
      <c r="F40" s="29"/>
      <c r="G40" s="28">
        <v>1</v>
      </c>
      <c r="H40" s="24"/>
      <c r="I40" s="25"/>
      <c r="J40"/>
    </row>
    <row r="41" spans="1:10" ht="12.75">
      <c r="A41" s="19">
        <f t="shared" si="0"/>
        <v>37</v>
      </c>
      <c r="B41" s="29">
        <v>1</v>
      </c>
      <c r="C41" s="28"/>
      <c r="D41" s="28"/>
      <c r="E41" s="28"/>
      <c r="F41" s="29"/>
      <c r="G41" s="28"/>
      <c r="H41" s="24"/>
      <c r="I41" s="25"/>
      <c r="J41"/>
    </row>
    <row r="42" spans="1:10" ht="12.75">
      <c r="A42" s="19">
        <f t="shared" si="0"/>
        <v>38</v>
      </c>
      <c r="B42" s="29"/>
      <c r="C42" s="28"/>
      <c r="D42" s="28"/>
      <c r="E42" s="28">
        <v>1</v>
      </c>
      <c r="F42" s="29"/>
      <c r="G42" s="28"/>
      <c r="H42" s="24"/>
      <c r="I42" s="25"/>
      <c r="J42"/>
    </row>
    <row r="43" spans="1:10" ht="12.75">
      <c r="A43" s="19">
        <f t="shared" si="0"/>
        <v>39</v>
      </c>
      <c r="B43" s="29"/>
      <c r="C43" s="28"/>
      <c r="D43" s="28"/>
      <c r="E43" s="28"/>
      <c r="F43" s="29">
        <v>1</v>
      </c>
      <c r="G43" s="28"/>
      <c r="H43" s="24"/>
      <c r="I43" s="25"/>
      <c r="J43"/>
    </row>
    <row r="44" spans="1:10" ht="12.75">
      <c r="A44" s="19">
        <f t="shared" si="0"/>
        <v>40</v>
      </c>
      <c r="B44" s="29"/>
      <c r="C44" s="28">
        <v>1</v>
      </c>
      <c r="D44" s="28"/>
      <c r="E44" s="28"/>
      <c r="F44" s="29"/>
      <c r="G44" s="28"/>
      <c r="H44" s="24"/>
      <c r="I44" s="25"/>
      <c r="J44"/>
    </row>
    <row r="45" spans="1:10" ht="12.75">
      <c r="A45" s="19">
        <f t="shared" si="0"/>
        <v>41</v>
      </c>
      <c r="B45" s="23"/>
      <c r="C45" s="24">
        <v>1</v>
      </c>
      <c r="D45" s="24"/>
      <c r="E45" s="24"/>
      <c r="F45" s="23"/>
      <c r="G45" s="24"/>
      <c r="H45" s="24"/>
      <c r="I45" s="25"/>
      <c r="J45"/>
    </row>
    <row r="46" spans="1:10" ht="12.75">
      <c r="A46" s="19">
        <f t="shared" si="0"/>
        <v>42</v>
      </c>
      <c r="B46" s="23"/>
      <c r="C46" s="24"/>
      <c r="D46" s="24"/>
      <c r="E46" s="24"/>
      <c r="F46" s="23"/>
      <c r="G46" s="24">
        <v>1</v>
      </c>
      <c r="H46" s="24"/>
      <c r="I46" s="25"/>
      <c r="J46"/>
    </row>
    <row r="47" spans="1:10" ht="12.75">
      <c r="A47" s="6"/>
      <c r="B47" s="4"/>
      <c r="C47" s="4"/>
      <c r="D47" s="4"/>
      <c r="E47" s="4"/>
      <c r="F47" s="4"/>
      <c r="G47" s="4"/>
      <c r="H47" s="4"/>
      <c r="I47" s="4"/>
      <c r="J47"/>
    </row>
    <row r="48" spans="1:10" ht="12.75">
      <c r="A48" s="34" t="s">
        <v>39</v>
      </c>
      <c r="B48" s="4">
        <f>SUM(B5:B46)</f>
        <v>10</v>
      </c>
      <c r="C48" s="4">
        <f aca="true" t="shared" si="1" ref="C48:I48">SUM(C5:C46)</f>
        <v>9</v>
      </c>
      <c r="D48" s="4">
        <f t="shared" si="1"/>
        <v>1</v>
      </c>
      <c r="E48" s="4">
        <f t="shared" si="1"/>
        <v>3</v>
      </c>
      <c r="F48" s="4">
        <f t="shared" si="1"/>
        <v>10</v>
      </c>
      <c r="G48" s="4">
        <f t="shared" si="1"/>
        <v>7</v>
      </c>
      <c r="H48" s="4">
        <f t="shared" si="1"/>
        <v>1</v>
      </c>
      <c r="I48" s="4">
        <f t="shared" si="1"/>
        <v>1</v>
      </c>
      <c r="J48"/>
    </row>
    <row r="49" spans="1:9" ht="12.75">
      <c r="A49" s="35"/>
      <c r="B49" s="18">
        <f>B48/SUM($B$48:$E$48)</f>
        <v>0.43478260869565216</v>
      </c>
      <c r="C49" s="18">
        <f>C48/SUM($B$48:$E$48)</f>
        <v>0.391304347826087</v>
      </c>
      <c r="D49" s="18">
        <f>D48/SUM($B$48:$E$48)</f>
        <v>0.043478260869565216</v>
      </c>
      <c r="E49" s="18">
        <f>E48/SUM($B$48:$E$48)</f>
        <v>0.13043478260869565</v>
      </c>
      <c r="F49" s="18">
        <f>F48/SUM($F$48:$I$48)</f>
        <v>0.5263157894736842</v>
      </c>
      <c r="G49" s="18">
        <f>G48/SUM($F$48:$I$48)</f>
        <v>0.3684210526315789</v>
      </c>
      <c r="H49" s="18">
        <f>H48/SUM($F$48:$I$48)</f>
        <v>0.05263157894736842</v>
      </c>
      <c r="I49" s="18">
        <f>I48/SUM($F$48:$I$48)</f>
        <v>0.05263157894736842</v>
      </c>
    </row>
    <row r="50" spans="1:9" ht="12.75">
      <c r="A50" s="35"/>
      <c r="B50" s="18"/>
      <c r="C50" s="18"/>
      <c r="D50" s="18"/>
      <c r="E50" s="18"/>
      <c r="F50" s="18"/>
      <c r="G50" s="18"/>
      <c r="H50" s="18"/>
      <c r="I50" s="18"/>
    </row>
    <row r="51" spans="1:9" ht="12.75">
      <c r="A51" s="26" t="s">
        <v>58</v>
      </c>
      <c r="B51" s="18"/>
      <c r="D51" s="18"/>
      <c r="E51" s="18"/>
      <c r="F51" s="18"/>
      <c r="H51" s="18"/>
      <c r="I51" s="18"/>
    </row>
    <row r="52" spans="1:9" ht="12.75">
      <c r="A52" s="26" t="s">
        <v>114</v>
      </c>
      <c r="B52" s="18"/>
      <c r="C52" s="4">
        <f>SUM(B48:E48)</f>
        <v>23</v>
      </c>
      <c r="D52" s="18"/>
      <c r="E52" s="18"/>
      <c r="F52" s="18"/>
      <c r="G52" s="4">
        <f>SUM(F48:I48)</f>
        <v>19</v>
      </c>
      <c r="H52" s="18"/>
      <c r="I52" s="18"/>
    </row>
    <row r="53" spans="1:9" ht="12.75">
      <c r="A53" s="35"/>
      <c r="B53" s="18"/>
      <c r="C53" s="18"/>
      <c r="D53" s="18"/>
      <c r="E53" s="18"/>
      <c r="F53" s="18"/>
      <c r="G53" s="18"/>
      <c r="H53" s="18"/>
      <c r="I53" s="18"/>
    </row>
    <row r="54" ht="12.75">
      <c r="A54" s="26" t="s">
        <v>40</v>
      </c>
    </row>
    <row r="55" spans="1:7" ht="12.75">
      <c r="A55" s="26" t="s">
        <v>107</v>
      </c>
      <c r="B55"/>
      <c r="C55" s="45">
        <f>(C48-D48)/SUM(B48:E48)</f>
        <v>0.34782608695652173</v>
      </c>
      <c r="D55" s="4"/>
      <c r="E55" s="4"/>
      <c r="F55" s="4"/>
      <c r="G55" s="45">
        <f>(G48-H48)/SUM(F48:I48)</f>
        <v>0.3157894736842105</v>
      </c>
    </row>
    <row r="56" ht="12.75">
      <c r="A56" s="34"/>
    </row>
    <row r="57" ht="12.75"/>
    <row r="58" ht="12.75"/>
    <row r="59" ht="12.75"/>
    <row r="60" ht="12.75"/>
    <row r="61" ht="12.75">
      <c r="A61" s="6"/>
    </row>
    <row r="62" ht="12.75">
      <c r="A62" s="6"/>
    </row>
    <row r="63" ht="12.75">
      <c r="A63" s="6"/>
    </row>
    <row r="64" ht="12.75">
      <c r="A64" s="6"/>
    </row>
    <row r="65" ht="12.75">
      <c r="A65" s="6"/>
    </row>
    <row r="66" ht="12.75">
      <c r="A66" s="6"/>
    </row>
    <row r="67" ht="12.75">
      <c r="A67" s="6"/>
    </row>
    <row r="68" ht="12.75">
      <c r="A68" s="6"/>
    </row>
    <row r="69" ht="12.75">
      <c r="A69" s="6"/>
    </row>
    <row r="70" ht="12.75">
      <c r="A70" s="6"/>
    </row>
    <row r="71" ht="12.75">
      <c r="A71" s="6"/>
    </row>
    <row r="72" ht="12.75">
      <c r="A72" s="6"/>
    </row>
    <row r="73" ht="12.75">
      <c r="A73" s="6"/>
    </row>
    <row r="74" ht="12.75">
      <c r="A74" s="6"/>
    </row>
    <row r="75" ht="12.75">
      <c r="A75" s="6"/>
    </row>
    <row r="76" ht="12.75">
      <c r="A76" s="6"/>
    </row>
    <row r="77" ht="12.75">
      <c r="A77" s="6"/>
    </row>
    <row r="78" ht="12.75">
      <c r="A78" s="6"/>
    </row>
    <row r="79" ht="12.75">
      <c r="A79" s="6"/>
    </row>
  </sheetData>
  <sheetProtection/>
  <mergeCells count="2">
    <mergeCell ref="B3:E3"/>
    <mergeCell ref="F3:I3"/>
  </mergeCells>
  <printOptions/>
  <pageMargins left="0.75" right="0.75" top="1" bottom="1" header="0.5" footer="0.5"/>
  <pageSetup fitToHeight="1" fitToWidth="1" orientation="portrait" scale="87"/>
  <rowBreaks count="1" manualBreakCount="1">
    <brk id="46" max="255" man="1"/>
  </rowBreaks>
</worksheet>
</file>

<file path=xl/worksheets/sheet30.xml><?xml version="1.0" encoding="utf-8"?>
<worksheet xmlns="http://schemas.openxmlformats.org/spreadsheetml/2006/main" xmlns:r="http://schemas.openxmlformats.org/officeDocument/2006/relationships">
  <dimension ref="A1:G41"/>
  <sheetViews>
    <sheetView workbookViewId="0" topLeftCell="A1">
      <selection activeCell="B2" sqref="B2"/>
    </sheetView>
  </sheetViews>
  <sheetFormatPr defaultColWidth="11.00390625" defaultRowHeight="12.75"/>
  <sheetData>
    <row r="1" ht="12.75">
      <c r="B1" s="1" t="s">
        <v>124</v>
      </c>
    </row>
    <row r="3" spans="1:7" ht="12.75">
      <c r="A3" s="6" t="s">
        <v>32</v>
      </c>
      <c r="B3" s="108" t="s">
        <v>33</v>
      </c>
      <c r="C3" s="116"/>
      <c r="D3" s="116"/>
      <c r="E3" s="117"/>
      <c r="F3" s="111" t="s">
        <v>87</v>
      </c>
      <c r="G3" s="112"/>
    </row>
    <row r="4" spans="1:7" ht="12.75">
      <c r="A4" s="19"/>
      <c r="B4" s="27" t="s">
        <v>35</v>
      </c>
      <c r="C4" s="27" t="s">
        <v>37</v>
      </c>
      <c r="D4" s="27" t="s">
        <v>38</v>
      </c>
      <c r="E4" s="27" t="s">
        <v>36</v>
      </c>
      <c r="F4" s="39" t="s">
        <v>88</v>
      </c>
      <c r="G4" s="40" t="s">
        <v>89</v>
      </c>
    </row>
    <row r="5" spans="1:7" ht="12.75">
      <c r="A5" s="19">
        <v>1</v>
      </c>
      <c r="B5" s="37"/>
      <c r="C5" s="37"/>
      <c r="D5" s="37"/>
      <c r="E5" s="37">
        <v>1</v>
      </c>
      <c r="F5" s="37"/>
      <c r="G5" s="37"/>
    </row>
    <row r="6" spans="1:7" ht="12.75">
      <c r="A6" s="19">
        <f>A5+1</f>
        <v>2</v>
      </c>
      <c r="B6" s="37">
        <v>1</v>
      </c>
      <c r="C6" s="37"/>
      <c r="D6" s="37"/>
      <c r="E6" s="37"/>
      <c r="F6" s="37"/>
      <c r="G6" s="37">
        <v>1</v>
      </c>
    </row>
    <row r="7" spans="1:7" ht="12.75">
      <c r="A7" s="19">
        <f aca="true" t="shared" si="0" ref="A7:A14">A6+1</f>
        <v>3</v>
      </c>
      <c r="B7" s="37"/>
      <c r="C7" s="37">
        <v>1</v>
      </c>
      <c r="D7" s="37"/>
      <c r="E7" s="37"/>
      <c r="F7" s="37"/>
      <c r="G7" s="37"/>
    </row>
    <row r="8" spans="1:7" ht="12.75">
      <c r="A8" s="19">
        <f t="shared" si="0"/>
        <v>4</v>
      </c>
      <c r="B8" s="37"/>
      <c r="C8" s="37"/>
      <c r="D8" s="37">
        <v>1</v>
      </c>
      <c r="E8" s="37"/>
      <c r="F8" s="37"/>
      <c r="G8" s="37"/>
    </row>
    <row r="9" spans="1:7" ht="12.75">
      <c r="A9" s="19">
        <f t="shared" si="0"/>
        <v>5</v>
      </c>
      <c r="B9" s="37">
        <v>1</v>
      </c>
      <c r="C9" s="37"/>
      <c r="D9" s="37"/>
      <c r="E9" s="37"/>
      <c r="F9" s="37"/>
      <c r="G9" s="37"/>
    </row>
    <row r="10" spans="1:7" ht="12.75">
      <c r="A10" s="19">
        <f t="shared" si="0"/>
        <v>6</v>
      </c>
      <c r="B10" s="37"/>
      <c r="C10" s="37"/>
      <c r="D10" s="37"/>
      <c r="E10" s="37">
        <v>1</v>
      </c>
      <c r="F10" s="37"/>
      <c r="G10" s="37"/>
    </row>
    <row r="11" spans="1:7" ht="12.75">
      <c r="A11" s="19">
        <f t="shared" si="0"/>
        <v>7</v>
      </c>
      <c r="B11" s="37">
        <v>1</v>
      </c>
      <c r="C11" s="37"/>
      <c r="D11" s="37"/>
      <c r="E11" s="37"/>
      <c r="F11" s="37"/>
      <c r="G11" s="37"/>
    </row>
    <row r="12" spans="1:7" ht="12.75">
      <c r="A12" s="19">
        <f t="shared" si="0"/>
        <v>8</v>
      </c>
      <c r="B12" s="37">
        <v>1</v>
      </c>
      <c r="C12" s="37"/>
      <c r="D12" s="37"/>
      <c r="E12" s="37"/>
      <c r="F12" s="37"/>
      <c r="G12" s="37"/>
    </row>
    <row r="13" spans="1:7" ht="12.75">
      <c r="A13" s="19">
        <f t="shared" si="0"/>
        <v>9</v>
      </c>
      <c r="B13" s="37">
        <v>1</v>
      </c>
      <c r="C13" s="37"/>
      <c r="D13" s="37"/>
      <c r="E13" s="37"/>
      <c r="F13" s="37"/>
      <c r="G13" s="37">
        <v>1</v>
      </c>
    </row>
    <row r="14" spans="1:7" ht="12.75">
      <c r="A14" s="19">
        <f t="shared" si="0"/>
        <v>10</v>
      </c>
      <c r="B14" s="37">
        <v>1</v>
      </c>
      <c r="C14" s="37"/>
      <c r="D14" s="37"/>
      <c r="E14" s="37"/>
      <c r="F14" s="37"/>
      <c r="G14" s="37">
        <v>1</v>
      </c>
    </row>
    <row r="15" spans="1:7" ht="12.75">
      <c r="A15" s="19"/>
      <c r="B15" s="8"/>
      <c r="C15" s="8"/>
      <c r="D15" s="8"/>
      <c r="E15" s="8"/>
      <c r="F15" s="22"/>
      <c r="G15" s="22"/>
    </row>
    <row r="16" spans="1:7" ht="12.75">
      <c r="A16" s="19"/>
      <c r="B16" s="4">
        <f aca="true" t="shared" si="1" ref="B16:G16">SUM(B5:B15)</f>
        <v>6</v>
      </c>
      <c r="C16" s="4">
        <f t="shared" si="1"/>
        <v>1</v>
      </c>
      <c r="D16" s="4">
        <f t="shared" si="1"/>
        <v>1</v>
      </c>
      <c r="E16" s="4">
        <f t="shared" si="1"/>
        <v>2</v>
      </c>
      <c r="F16" s="4">
        <f t="shared" si="1"/>
        <v>0</v>
      </c>
      <c r="G16" s="4">
        <f t="shared" si="1"/>
        <v>3</v>
      </c>
    </row>
    <row r="17" spans="1:7" ht="12.75">
      <c r="A17" s="19"/>
      <c r="B17" s="18">
        <f>B16/$D19</f>
        <v>0.6</v>
      </c>
      <c r="C17" s="18">
        <f>C16/$D19</f>
        <v>0.1</v>
      </c>
      <c r="D17" s="18">
        <f>D16/$D19</f>
        <v>0.1</v>
      </c>
      <c r="E17" s="18">
        <f>E16/$D19</f>
        <v>0.2</v>
      </c>
      <c r="F17" s="22"/>
      <c r="G17" s="22"/>
    </row>
    <row r="18" spans="1:7" ht="12.75">
      <c r="A18" s="19"/>
      <c r="B18" s="8"/>
      <c r="C18" s="8"/>
      <c r="D18" s="8"/>
      <c r="E18" s="8"/>
      <c r="F18" s="22"/>
      <c r="G18" s="22"/>
    </row>
    <row r="19" spans="1:7" ht="12.75">
      <c r="A19" s="113" t="s">
        <v>112</v>
      </c>
      <c r="B19" s="114"/>
      <c r="C19" s="114"/>
      <c r="D19" s="6">
        <f>SUM(B16:E16)</f>
        <v>10</v>
      </c>
      <c r="E19" s="8"/>
      <c r="F19" s="22"/>
      <c r="G19" s="22"/>
    </row>
    <row r="20" spans="1:7" ht="12.75">
      <c r="A20" s="115" t="s">
        <v>113</v>
      </c>
      <c r="B20" s="114"/>
      <c r="C20" s="114"/>
      <c r="D20" s="80">
        <f>(C16-D16)/D19</f>
        <v>0</v>
      </c>
      <c r="E20" s="8"/>
      <c r="F20" s="22"/>
      <c r="G20" s="22"/>
    </row>
    <row r="21" spans="1:7" ht="12.75">
      <c r="A21" s="19"/>
      <c r="B21" s="8"/>
      <c r="C21" s="8"/>
      <c r="D21" s="8"/>
      <c r="E21" s="8"/>
      <c r="F21" s="22"/>
      <c r="G21" s="22"/>
    </row>
    <row r="22" spans="1:7" ht="12.75">
      <c r="A22" s="19"/>
      <c r="B22" s="108" t="s">
        <v>34</v>
      </c>
      <c r="C22" s="116"/>
      <c r="D22" s="116"/>
      <c r="E22" s="117"/>
      <c r="F22" s="111" t="s">
        <v>87</v>
      </c>
      <c r="G22" s="112"/>
    </row>
    <row r="23" spans="1:7" ht="12.75">
      <c r="A23" s="19"/>
      <c r="B23" s="27" t="s">
        <v>35</v>
      </c>
      <c r="C23" s="27" t="s">
        <v>37</v>
      </c>
      <c r="D23" s="27" t="s">
        <v>38</v>
      </c>
      <c r="E23" s="27" t="s">
        <v>36</v>
      </c>
      <c r="F23" s="39" t="s">
        <v>88</v>
      </c>
      <c r="G23" s="40" t="s">
        <v>89</v>
      </c>
    </row>
    <row r="24" spans="1:7" ht="12.75">
      <c r="A24" s="19">
        <v>1</v>
      </c>
      <c r="B24" s="37"/>
      <c r="C24" s="37">
        <v>1</v>
      </c>
      <c r="D24" s="37"/>
      <c r="E24" s="37"/>
      <c r="F24" s="37"/>
      <c r="G24" s="37">
        <v>1</v>
      </c>
    </row>
    <row r="25" spans="1:7" ht="12.75">
      <c r="A25" s="19">
        <f>A24+1</f>
        <v>2</v>
      </c>
      <c r="B25" s="37"/>
      <c r="C25" s="37">
        <v>1</v>
      </c>
      <c r="D25" s="37"/>
      <c r="E25" s="37"/>
      <c r="F25" s="37"/>
      <c r="G25" s="37"/>
    </row>
    <row r="26" spans="1:7" ht="12.75">
      <c r="A26" s="19">
        <f aca="true" t="shared" si="2" ref="A26:A34">A25+1</f>
        <v>3</v>
      </c>
      <c r="B26" s="37">
        <v>1</v>
      </c>
      <c r="C26" s="37"/>
      <c r="D26" s="37"/>
      <c r="E26" s="37"/>
      <c r="F26" s="37"/>
      <c r="G26" s="37"/>
    </row>
    <row r="27" spans="1:7" ht="12.75">
      <c r="A27" s="19">
        <f t="shared" si="2"/>
        <v>4</v>
      </c>
      <c r="B27" s="37"/>
      <c r="C27" s="37"/>
      <c r="D27" s="37">
        <v>1</v>
      </c>
      <c r="E27" s="37"/>
      <c r="F27" s="37"/>
      <c r="G27" s="37"/>
    </row>
    <row r="28" spans="1:7" ht="12.75">
      <c r="A28" s="19">
        <f t="shared" si="2"/>
        <v>5</v>
      </c>
      <c r="B28" s="37">
        <v>1</v>
      </c>
      <c r="C28" s="37"/>
      <c r="D28" s="37"/>
      <c r="E28" s="37"/>
      <c r="F28" s="37"/>
      <c r="G28" s="37">
        <v>1</v>
      </c>
    </row>
    <row r="29" spans="1:7" ht="12.75">
      <c r="A29" s="19">
        <f t="shared" si="2"/>
        <v>6</v>
      </c>
      <c r="B29" s="37"/>
      <c r="C29" s="37"/>
      <c r="D29" s="22">
        <v>1</v>
      </c>
      <c r="E29" s="37"/>
      <c r="F29" s="37"/>
      <c r="G29" s="37"/>
    </row>
    <row r="30" spans="1:7" ht="12.75">
      <c r="A30" s="19">
        <f t="shared" si="2"/>
        <v>7</v>
      </c>
      <c r="B30" s="37"/>
      <c r="C30" s="37"/>
      <c r="D30" s="37"/>
      <c r="E30" s="37">
        <v>1</v>
      </c>
      <c r="F30" s="37"/>
      <c r="G30" s="37"/>
    </row>
    <row r="31" spans="1:7" ht="12.75">
      <c r="A31" s="19">
        <f t="shared" si="2"/>
        <v>8</v>
      </c>
      <c r="B31" s="37">
        <v>1</v>
      </c>
      <c r="C31" s="37"/>
      <c r="D31" s="37"/>
      <c r="E31" s="37"/>
      <c r="F31" s="37"/>
      <c r="G31" s="37">
        <v>1</v>
      </c>
    </row>
    <row r="32" spans="1:7" ht="12.75">
      <c r="A32" s="19">
        <f t="shared" si="2"/>
        <v>9</v>
      </c>
      <c r="B32" s="37"/>
      <c r="C32" s="37">
        <v>1</v>
      </c>
      <c r="D32" s="37"/>
      <c r="E32" s="37"/>
      <c r="F32" s="37"/>
      <c r="G32" s="37"/>
    </row>
    <row r="33" spans="1:7" ht="12.75">
      <c r="A33" s="19">
        <f t="shared" si="2"/>
        <v>10</v>
      </c>
      <c r="B33" s="37">
        <v>1</v>
      </c>
      <c r="C33" s="37"/>
      <c r="D33" s="37"/>
      <c r="E33" s="37"/>
      <c r="F33" s="37"/>
      <c r="G33" s="37"/>
    </row>
    <row r="34" spans="1:7" ht="12.75">
      <c r="A34" s="19">
        <f t="shared" si="2"/>
        <v>11</v>
      </c>
      <c r="B34" s="37">
        <v>1</v>
      </c>
      <c r="C34" s="37"/>
      <c r="D34" s="37"/>
      <c r="E34" s="37"/>
      <c r="F34" s="37"/>
      <c r="G34" s="37">
        <v>1</v>
      </c>
    </row>
    <row r="35" spans="1:7" ht="12.75">
      <c r="A35" s="19"/>
      <c r="B35" s="8"/>
      <c r="C35" s="8"/>
      <c r="D35" s="8"/>
      <c r="E35" s="8"/>
      <c r="F35" s="8"/>
      <c r="G35" s="8"/>
    </row>
    <row r="36" spans="1:7" ht="12.75">
      <c r="A36" s="34" t="s">
        <v>39</v>
      </c>
      <c r="B36" s="4">
        <f aca="true" t="shared" si="3" ref="B36:G36">SUM(B24:B35)</f>
        <v>5</v>
      </c>
      <c r="C36" s="4">
        <f t="shared" si="3"/>
        <v>3</v>
      </c>
      <c r="D36" s="4">
        <f t="shared" si="3"/>
        <v>2</v>
      </c>
      <c r="E36" s="4">
        <f t="shared" si="3"/>
        <v>1</v>
      </c>
      <c r="F36" s="4">
        <f t="shared" si="3"/>
        <v>0</v>
      </c>
      <c r="G36" s="4">
        <f t="shared" si="3"/>
        <v>4</v>
      </c>
    </row>
    <row r="37" spans="1:7" ht="12.75">
      <c r="A37" s="35"/>
      <c r="B37" s="18">
        <f>B36/$D39</f>
        <v>0.45454545454545453</v>
      </c>
      <c r="C37" s="18">
        <f>C36/$D39</f>
        <v>0.2727272727272727</v>
      </c>
      <c r="D37" s="18">
        <f>D36/$D39</f>
        <v>0.18181818181818182</v>
      </c>
      <c r="E37" s="18">
        <f>E36/$D39</f>
        <v>0.09090909090909091</v>
      </c>
      <c r="F37" s="18"/>
      <c r="G37" s="18"/>
    </row>
    <row r="38" spans="1:7" ht="12.75">
      <c r="A38" s="35"/>
      <c r="B38" s="18"/>
      <c r="C38" s="18"/>
      <c r="D38" s="18"/>
      <c r="E38" s="18"/>
      <c r="F38" s="18"/>
      <c r="G38" s="18"/>
    </row>
    <row r="39" spans="1:7" ht="12.75">
      <c r="A39" s="113" t="s">
        <v>112</v>
      </c>
      <c r="B39" s="114"/>
      <c r="C39" s="114"/>
      <c r="D39" s="6">
        <f>SUM(B36:E36)</f>
        <v>11</v>
      </c>
      <c r="E39" s="18"/>
      <c r="F39" s="18"/>
      <c r="G39" s="2"/>
    </row>
    <row r="40" spans="1:7" ht="12.75">
      <c r="A40" s="115" t="s">
        <v>113</v>
      </c>
      <c r="B40" s="114"/>
      <c r="C40" s="114"/>
      <c r="D40" s="80">
        <f>(C36-D36)/D39</f>
        <v>0.09090909090909091</v>
      </c>
      <c r="E40" s="2"/>
      <c r="F40" s="2"/>
      <c r="G40" s="2"/>
    </row>
    <row r="41" spans="4:7" ht="12.75">
      <c r="D41" s="4"/>
      <c r="E41" s="4"/>
      <c r="F41" s="4"/>
      <c r="G41" s="18"/>
    </row>
  </sheetData>
  <sheetProtection/>
  <mergeCells count="8">
    <mergeCell ref="A39:C39"/>
    <mergeCell ref="A40:C40"/>
    <mergeCell ref="B3:E3"/>
    <mergeCell ref="F3:G3"/>
    <mergeCell ref="A19:C19"/>
    <mergeCell ref="A20:C20"/>
    <mergeCell ref="B22:E22"/>
    <mergeCell ref="F22:G22"/>
  </mergeCells>
  <printOptions/>
  <pageMargins left="0.75" right="0.75" top="1" bottom="1" header="0.5" footer="0.5"/>
  <pageSetup orientation="portrait"/>
</worksheet>
</file>

<file path=xl/worksheets/sheet31.xml><?xml version="1.0" encoding="utf-8"?>
<worksheet xmlns="http://schemas.openxmlformats.org/spreadsheetml/2006/main" xmlns:r="http://schemas.openxmlformats.org/officeDocument/2006/relationships">
  <dimension ref="A1:G33"/>
  <sheetViews>
    <sheetView workbookViewId="0" topLeftCell="A1">
      <selection activeCell="F30" sqref="F30"/>
    </sheetView>
  </sheetViews>
  <sheetFormatPr defaultColWidth="11.00390625" defaultRowHeight="12.75"/>
  <sheetData>
    <row r="1" ht="12.75">
      <c r="B1" s="1" t="s">
        <v>125</v>
      </c>
    </row>
    <row r="3" spans="1:7" ht="12.75">
      <c r="A3" s="6" t="s">
        <v>32</v>
      </c>
      <c r="B3" s="108" t="s">
        <v>33</v>
      </c>
      <c r="C3" s="116"/>
      <c r="D3" s="116"/>
      <c r="E3" s="117"/>
      <c r="F3" s="111" t="s">
        <v>87</v>
      </c>
      <c r="G3" s="112"/>
    </row>
    <row r="4" spans="1:7" ht="12.75">
      <c r="A4" s="19"/>
      <c r="B4" s="27" t="s">
        <v>35</v>
      </c>
      <c r="C4" s="27" t="s">
        <v>37</v>
      </c>
      <c r="D4" s="27" t="s">
        <v>38</v>
      </c>
      <c r="E4" s="27" t="s">
        <v>36</v>
      </c>
      <c r="F4" s="39" t="s">
        <v>88</v>
      </c>
      <c r="G4" s="40" t="s">
        <v>89</v>
      </c>
    </row>
    <row r="5" spans="1:7" ht="12.75">
      <c r="A5" s="19">
        <v>1</v>
      </c>
      <c r="B5" s="37">
        <v>1</v>
      </c>
      <c r="C5" s="37"/>
      <c r="D5" s="37"/>
      <c r="E5" s="37"/>
      <c r="F5" s="37"/>
      <c r="G5" s="37">
        <v>1</v>
      </c>
    </row>
    <row r="6" spans="1:7" ht="12.75">
      <c r="A6" s="19">
        <f aca="true" t="shared" si="0" ref="A6:A11">A5+1</f>
        <v>2</v>
      </c>
      <c r="B6" s="37">
        <v>1</v>
      </c>
      <c r="C6" s="37"/>
      <c r="D6" s="37"/>
      <c r="E6" s="37"/>
      <c r="F6" s="37">
        <v>1</v>
      </c>
      <c r="G6" s="37">
        <v>1</v>
      </c>
    </row>
    <row r="7" spans="1:7" ht="12.75">
      <c r="A7" s="19">
        <f t="shared" si="0"/>
        <v>3</v>
      </c>
      <c r="B7" s="37">
        <v>1</v>
      </c>
      <c r="C7" s="37"/>
      <c r="D7" s="37"/>
      <c r="E7" s="37"/>
      <c r="F7" s="37">
        <v>1</v>
      </c>
      <c r="G7" s="37">
        <v>1</v>
      </c>
    </row>
    <row r="8" spans="1:7" ht="12.75">
      <c r="A8" s="19">
        <f t="shared" si="0"/>
        <v>4</v>
      </c>
      <c r="B8" s="37"/>
      <c r="C8" s="37">
        <v>1</v>
      </c>
      <c r="D8" s="37"/>
      <c r="E8" s="37"/>
      <c r="F8" s="37"/>
      <c r="G8" s="37"/>
    </row>
    <row r="9" spans="1:7" ht="12.75">
      <c r="A9" s="19">
        <f t="shared" si="0"/>
        <v>5</v>
      </c>
      <c r="B9" s="37">
        <v>1</v>
      </c>
      <c r="C9" s="37"/>
      <c r="D9" s="37"/>
      <c r="E9" s="37"/>
      <c r="F9" s="37"/>
      <c r="G9" s="37">
        <v>1</v>
      </c>
    </row>
    <row r="10" spans="1:7" ht="12.75">
      <c r="A10" s="19">
        <f t="shared" si="0"/>
        <v>6</v>
      </c>
      <c r="B10" s="37">
        <v>1</v>
      </c>
      <c r="C10" s="37"/>
      <c r="D10" s="37"/>
      <c r="E10" s="37"/>
      <c r="F10" s="37"/>
      <c r="G10" s="37"/>
    </row>
    <row r="11" spans="1:7" ht="12.75">
      <c r="A11" s="19">
        <f t="shared" si="0"/>
        <v>7</v>
      </c>
      <c r="B11" s="37">
        <v>1</v>
      </c>
      <c r="C11" s="37"/>
      <c r="D11" s="37"/>
      <c r="E11" s="37"/>
      <c r="F11" s="37"/>
      <c r="G11" s="37"/>
    </row>
    <row r="12" spans="1:7" ht="12.75">
      <c r="A12" s="19"/>
      <c r="B12" s="8"/>
      <c r="C12" s="8"/>
      <c r="D12" s="8"/>
      <c r="E12" s="8"/>
      <c r="F12" s="22"/>
      <c r="G12" s="22"/>
    </row>
    <row r="13" spans="1:7" ht="12.75">
      <c r="A13" s="19"/>
      <c r="B13" s="4">
        <f aca="true" t="shared" si="1" ref="B13:G13">SUM(B5:B12)</f>
        <v>6</v>
      </c>
      <c r="C13" s="4">
        <f t="shared" si="1"/>
        <v>1</v>
      </c>
      <c r="D13" s="4">
        <f t="shared" si="1"/>
        <v>0</v>
      </c>
      <c r="E13" s="4">
        <f t="shared" si="1"/>
        <v>0</v>
      </c>
      <c r="F13" s="4">
        <f t="shared" si="1"/>
        <v>2</v>
      </c>
      <c r="G13" s="4">
        <f t="shared" si="1"/>
        <v>4</v>
      </c>
    </row>
    <row r="14" spans="1:7" ht="12.75">
      <c r="A14" s="19"/>
      <c r="B14" s="18">
        <f>B13/$D16</f>
        <v>0.8571428571428571</v>
      </c>
      <c r="C14" s="18">
        <f>C13/$D16</f>
        <v>0.14285714285714285</v>
      </c>
      <c r="D14" s="18">
        <f>D13/$D16</f>
        <v>0</v>
      </c>
      <c r="E14" s="18">
        <f>E13/$D16</f>
        <v>0</v>
      </c>
      <c r="F14" s="22"/>
      <c r="G14" s="22"/>
    </row>
    <row r="15" spans="1:7" ht="12.75">
      <c r="A15" s="19"/>
      <c r="B15" s="8"/>
      <c r="C15" s="8"/>
      <c r="D15" s="8"/>
      <c r="E15" s="8"/>
      <c r="F15" s="22"/>
      <c r="G15" s="22"/>
    </row>
    <row r="16" spans="1:7" ht="12.75">
      <c r="A16" s="113" t="s">
        <v>112</v>
      </c>
      <c r="B16" s="114"/>
      <c r="C16" s="114"/>
      <c r="D16" s="6">
        <f>SUM(B13:E13)</f>
        <v>7</v>
      </c>
      <c r="E16" s="8"/>
      <c r="F16" s="22"/>
      <c r="G16" s="22"/>
    </row>
    <row r="17" spans="1:7" ht="12.75">
      <c r="A17" s="115" t="s">
        <v>113</v>
      </c>
      <c r="B17" s="114"/>
      <c r="C17" s="114"/>
      <c r="D17" s="80">
        <f>(C13-D13)/D16</f>
        <v>0.14285714285714285</v>
      </c>
      <c r="E17" s="8"/>
      <c r="F17" s="22"/>
      <c r="G17" s="22"/>
    </row>
    <row r="18" spans="1:7" ht="12.75">
      <c r="A18" s="19"/>
      <c r="B18" s="8"/>
      <c r="C18" s="8"/>
      <c r="D18" s="8"/>
      <c r="E18" s="8"/>
      <c r="F18" s="22"/>
      <c r="G18" s="22"/>
    </row>
    <row r="19" spans="1:7" ht="12.75">
      <c r="A19" s="19"/>
      <c r="B19" s="108" t="s">
        <v>34</v>
      </c>
      <c r="C19" s="116"/>
      <c r="D19" s="116"/>
      <c r="E19" s="117"/>
      <c r="F19" s="111" t="s">
        <v>87</v>
      </c>
      <c r="G19" s="112"/>
    </row>
    <row r="20" spans="1:7" ht="12.75">
      <c r="A20" s="19"/>
      <c r="B20" s="27" t="s">
        <v>35</v>
      </c>
      <c r="C20" s="27" t="s">
        <v>37</v>
      </c>
      <c r="D20" s="27" t="s">
        <v>38</v>
      </c>
      <c r="E20" s="27" t="s">
        <v>36</v>
      </c>
      <c r="F20" s="39" t="s">
        <v>88</v>
      </c>
      <c r="G20" s="40" t="s">
        <v>89</v>
      </c>
    </row>
    <row r="21" spans="1:7" ht="12.75">
      <c r="A21" s="19">
        <v>1</v>
      </c>
      <c r="B21" s="37">
        <v>1</v>
      </c>
      <c r="C21" s="37"/>
      <c r="D21" s="37"/>
      <c r="E21" s="37"/>
      <c r="F21" s="37"/>
      <c r="G21" s="37">
        <v>1</v>
      </c>
    </row>
    <row r="22" spans="1:7" ht="12.75">
      <c r="A22" s="19">
        <f>A21+1</f>
        <v>2</v>
      </c>
      <c r="B22" s="37">
        <v>1</v>
      </c>
      <c r="C22" s="37"/>
      <c r="D22" s="37"/>
      <c r="E22" s="37"/>
      <c r="F22" s="37"/>
      <c r="G22" s="37">
        <v>1</v>
      </c>
    </row>
    <row r="23" spans="1:7" ht="12.75">
      <c r="A23" s="19">
        <f>A22+1</f>
        <v>3</v>
      </c>
      <c r="B23" s="37"/>
      <c r="C23" s="37">
        <v>1</v>
      </c>
      <c r="D23" s="37"/>
      <c r="E23" s="37"/>
      <c r="F23" s="37"/>
      <c r="G23" s="37"/>
    </row>
    <row r="24" spans="1:7" ht="12.75">
      <c r="A24" s="19">
        <f>A23+1</f>
        <v>4</v>
      </c>
      <c r="B24" s="37">
        <v>1</v>
      </c>
      <c r="C24" s="37"/>
      <c r="D24" s="37"/>
      <c r="E24" s="37"/>
      <c r="F24" s="37"/>
      <c r="G24" s="37"/>
    </row>
    <row r="25" spans="1:7" ht="12.75">
      <c r="A25" s="19">
        <f>A24+1</f>
        <v>5</v>
      </c>
      <c r="B25" s="37">
        <v>1</v>
      </c>
      <c r="D25" s="37"/>
      <c r="E25" s="37"/>
      <c r="F25" s="37"/>
      <c r="G25" s="37">
        <v>1</v>
      </c>
    </row>
    <row r="26" spans="1:7" ht="12.75">
      <c r="A26" s="19">
        <f>A25+1</f>
        <v>6</v>
      </c>
      <c r="B26" s="37"/>
      <c r="C26" s="37"/>
      <c r="D26" s="37"/>
      <c r="E26" s="37">
        <v>1</v>
      </c>
      <c r="F26" s="37"/>
      <c r="G26" s="37"/>
    </row>
    <row r="27" spans="1:7" ht="12.75">
      <c r="A27" s="19"/>
      <c r="B27" s="8"/>
      <c r="C27" s="8"/>
      <c r="D27" s="8"/>
      <c r="E27" s="8"/>
      <c r="F27" s="8"/>
      <c r="G27" s="8"/>
    </row>
    <row r="28" spans="1:7" ht="12.75">
      <c r="A28" s="34" t="s">
        <v>39</v>
      </c>
      <c r="B28" s="4">
        <f aca="true" t="shared" si="2" ref="B28:G28">SUM(B21:B27)</f>
        <v>4</v>
      </c>
      <c r="C28" s="4">
        <f t="shared" si="2"/>
        <v>1</v>
      </c>
      <c r="D28" s="4">
        <f t="shared" si="2"/>
        <v>0</v>
      </c>
      <c r="E28" s="4">
        <f t="shared" si="2"/>
        <v>1</v>
      </c>
      <c r="F28" s="4">
        <f t="shared" si="2"/>
        <v>0</v>
      </c>
      <c r="G28" s="4">
        <f t="shared" si="2"/>
        <v>3</v>
      </c>
    </row>
    <row r="29" spans="1:7" ht="12.75">
      <c r="A29" s="35"/>
      <c r="B29" s="18">
        <f>B28/$D31</f>
        <v>0.6666666666666666</v>
      </c>
      <c r="C29" s="18">
        <f>C28/$D31</f>
        <v>0.16666666666666666</v>
      </c>
      <c r="D29" s="18">
        <f>D28/$D31</f>
        <v>0</v>
      </c>
      <c r="E29" s="18">
        <f>E28/$D31</f>
        <v>0.16666666666666666</v>
      </c>
      <c r="F29" s="18"/>
      <c r="G29" s="18"/>
    </row>
    <row r="30" spans="1:7" ht="12.75">
      <c r="A30" s="35"/>
      <c r="B30" s="18"/>
      <c r="C30" s="18"/>
      <c r="D30" s="18"/>
      <c r="E30" s="18"/>
      <c r="F30" s="18"/>
      <c r="G30" s="18"/>
    </row>
    <row r="31" spans="1:7" ht="12.75">
      <c r="A31" s="113" t="s">
        <v>112</v>
      </c>
      <c r="B31" s="114"/>
      <c r="C31" s="114"/>
      <c r="D31" s="6">
        <f>SUM(B28:E28)</f>
        <v>6</v>
      </c>
      <c r="E31" s="18"/>
      <c r="F31" s="18"/>
      <c r="G31" s="2"/>
    </row>
    <row r="32" spans="1:7" ht="12.75">
      <c r="A32" s="115" t="s">
        <v>113</v>
      </c>
      <c r="B32" s="114"/>
      <c r="C32" s="114"/>
      <c r="D32" s="80">
        <f>(C28-D28)/D31</f>
        <v>0.16666666666666666</v>
      </c>
      <c r="E32" s="2"/>
      <c r="F32" s="2"/>
      <c r="G32" s="2"/>
    </row>
    <row r="33" spans="4:7" ht="12.75">
      <c r="D33" s="4"/>
      <c r="E33" s="4"/>
      <c r="F33" s="4"/>
      <c r="G33" s="18"/>
    </row>
  </sheetData>
  <sheetProtection/>
  <mergeCells count="8">
    <mergeCell ref="A31:C31"/>
    <mergeCell ref="A32:C32"/>
    <mergeCell ref="B3:E3"/>
    <mergeCell ref="F3:G3"/>
    <mergeCell ref="A16:C16"/>
    <mergeCell ref="A17:C17"/>
    <mergeCell ref="B19:E19"/>
    <mergeCell ref="F19:G19"/>
  </mergeCells>
  <printOptions/>
  <pageMargins left="0.75" right="0.75" top="1" bottom="1" header="0.5" footer="0.5"/>
  <pageSetup orientation="portrait"/>
</worksheet>
</file>

<file path=xl/worksheets/sheet32.xml><?xml version="1.0" encoding="utf-8"?>
<worksheet xmlns="http://schemas.openxmlformats.org/spreadsheetml/2006/main" xmlns:r="http://schemas.openxmlformats.org/officeDocument/2006/relationships">
  <dimension ref="A1:G47"/>
  <sheetViews>
    <sheetView workbookViewId="0" topLeftCell="A1">
      <selection activeCell="B18" sqref="B18"/>
    </sheetView>
  </sheetViews>
  <sheetFormatPr defaultColWidth="11.00390625" defaultRowHeight="12.75"/>
  <sheetData>
    <row r="1" ht="12.75">
      <c r="B1" s="1" t="s">
        <v>126</v>
      </c>
    </row>
    <row r="3" spans="1:7" ht="12.75">
      <c r="A3" s="6" t="s">
        <v>32</v>
      </c>
      <c r="B3" s="108" t="s">
        <v>33</v>
      </c>
      <c r="C3" s="116"/>
      <c r="D3" s="116"/>
      <c r="E3" s="117"/>
      <c r="F3" s="111" t="s">
        <v>87</v>
      </c>
      <c r="G3" s="112"/>
    </row>
    <row r="4" spans="1:7" ht="12.75">
      <c r="A4" s="19"/>
      <c r="B4" s="27" t="s">
        <v>35</v>
      </c>
      <c r="C4" s="27" t="s">
        <v>37</v>
      </c>
      <c r="D4" s="27" t="s">
        <v>38</v>
      </c>
      <c r="E4" s="27" t="s">
        <v>36</v>
      </c>
      <c r="F4" s="39" t="s">
        <v>88</v>
      </c>
      <c r="G4" s="40" t="s">
        <v>89</v>
      </c>
    </row>
    <row r="5" spans="1:7" ht="12.75">
      <c r="A5" s="19">
        <v>1</v>
      </c>
      <c r="B5" s="37">
        <v>1</v>
      </c>
      <c r="C5" s="37"/>
      <c r="D5" s="37"/>
      <c r="E5" s="37"/>
      <c r="F5" s="37"/>
      <c r="G5" s="37"/>
    </row>
    <row r="6" spans="1:7" ht="12.75">
      <c r="A6" s="19">
        <f aca="true" t="shared" si="0" ref="A6:A18">A5+1</f>
        <v>2</v>
      </c>
      <c r="B6" s="37">
        <v>1</v>
      </c>
      <c r="C6" s="37"/>
      <c r="D6" s="37"/>
      <c r="E6" s="37"/>
      <c r="F6" s="37">
        <v>1</v>
      </c>
      <c r="G6" s="37">
        <v>1</v>
      </c>
    </row>
    <row r="7" spans="1:7" ht="12.75">
      <c r="A7" s="19">
        <f t="shared" si="0"/>
        <v>3</v>
      </c>
      <c r="B7" s="37">
        <v>1</v>
      </c>
      <c r="C7" s="37"/>
      <c r="D7" s="37"/>
      <c r="E7" s="37"/>
      <c r="F7" s="37"/>
      <c r="G7" s="37"/>
    </row>
    <row r="8" spans="1:7" ht="12.75">
      <c r="A8" s="19">
        <f t="shared" si="0"/>
        <v>4</v>
      </c>
      <c r="B8" s="37"/>
      <c r="C8" s="37">
        <v>1</v>
      </c>
      <c r="D8" s="37"/>
      <c r="E8" s="37"/>
      <c r="F8" s="37"/>
      <c r="G8" s="37"/>
    </row>
    <row r="9" spans="1:7" ht="12.75">
      <c r="A9" s="19">
        <f t="shared" si="0"/>
        <v>5</v>
      </c>
      <c r="B9" s="37">
        <v>1</v>
      </c>
      <c r="C9" s="37"/>
      <c r="D9" s="37"/>
      <c r="E9" s="37"/>
      <c r="F9" s="37"/>
      <c r="G9" s="37"/>
    </row>
    <row r="10" spans="1:7" ht="12.75">
      <c r="A10" s="19">
        <f t="shared" si="0"/>
        <v>6</v>
      </c>
      <c r="B10" s="37">
        <v>1</v>
      </c>
      <c r="C10" s="37"/>
      <c r="D10" s="37"/>
      <c r="E10" s="37"/>
      <c r="F10" s="37"/>
      <c r="G10" s="37"/>
    </row>
    <row r="11" spans="1:7" ht="12.75">
      <c r="A11" s="19">
        <f t="shared" si="0"/>
        <v>7</v>
      </c>
      <c r="B11" s="37"/>
      <c r="C11" s="37">
        <v>1</v>
      </c>
      <c r="D11" s="37"/>
      <c r="E11" s="37"/>
      <c r="F11" s="37"/>
      <c r="G11" s="37"/>
    </row>
    <row r="12" spans="1:7" ht="12.75">
      <c r="A12" s="19">
        <f t="shared" si="0"/>
        <v>8</v>
      </c>
      <c r="B12" s="37"/>
      <c r="C12" s="37">
        <v>1</v>
      </c>
      <c r="D12" s="37"/>
      <c r="E12" s="37"/>
      <c r="F12" s="37"/>
      <c r="G12" s="37"/>
    </row>
    <row r="13" spans="1:7" ht="12.75">
      <c r="A13" s="19">
        <f t="shared" si="0"/>
        <v>9</v>
      </c>
      <c r="B13" s="37"/>
      <c r="C13" s="37">
        <v>1</v>
      </c>
      <c r="D13" s="37"/>
      <c r="E13" s="37"/>
      <c r="F13" s="37"/>
      <c r="G13" s="37"/>
    </row>
    <row r="14" spans="1:7" ht="12.75">
      <c r="A14" s="19">
        <f t="shared" si="0"/>
        <v>10</v>
      </c>
      <c r="B14" s="37"/>
      <c r="C14" s="37"/>
      <c r="D14" s="37"/>
      <c r="E14" s="37">
        <v>1</v>
      </c>
      <c r="F14" s="37"/>
      <c r="G14" s="37"/>
    </row>
    <row r="15" spans="1:7" ht="12.75">
      <c r="A15" s="19">
        <f t="shared" si="0"/>
        <v>11</v>
      </c>
      <c r="B15" s="37"/>
      <c r="C15" s="37"/>
      <c r="D15" s="37"/>
      <c r="E15" s="37">
        <v>1</v>
      </c>
      <c r="F15" s="37"/>
      <c r="G15" s="37"/>
    </row>
    <row r="16" spans="1:7" ht="12.75">
      <c r="A16" s="19">
        <f t="shared" si="0"/>
        <v>12</v>
      </c>
      <c r="B16" s="37"/>
      <c r="C16" s="37">
        <v>1</v>
      </c>
      <c r="D16" s="37"/>
      <c r="E16" s="37"/>
      <c r="F16" s="37"/>
      <c r="G16" s="37"/>
    </row>
    <row r="17" spans="1:7" ht="12.75">
      <c r="A17" s="19">
        <f t="shared" si="0"/>
        <v>13</v>
      </c>
      <c r="B17" s="37"/>
      <c r="C17" s="37"/>
      <c r="D17" s="37"/>
      <c r="E17" s="37">
        <v>1</v>
      </c>
      <c r="F17" s="37"/>
      <c r="G17" s="37"/>
    </row>
    <row r="18" spans="1:7" ht="12.75">
      <c r="A18" s="19">
        <f t="shared" si="0"/>
        <v>14</v>
      </c>
      <c r="B18" s="37">
        <v>1</v>
      </c>
      <c r="C18" s="37"/>
      <c r="D18" s="37"/>
      <c r="E18" s="37"/>
      <c r="F18" s="37"/>
      <c r="G18" s="37"/>
    </row>
    <row r="19" spans="1:7" ht="12.75">
      <c r="A19" s="19"/>
      <c r="B19" s="8"/>
      <c r="C19" s="8"/>
      <c r="D19" s="8"/>
      <c r="E19" s="8"/>
      <c r="F19" s="22"/>
      <c r="G19" s="22"/>
    </row>
    <row r="20" spans="1:7" ht="12.75">
      <c r="A20" s="19"/>
      <c r="B20" s="4">
        <f aca="true" t="shared" si="1" ref="B20:G20">SUM(B5:B19)</f>
        <v>6</v>
      </c>
      <c r="C20" s="4">
        <f t="shared" si="1"/>
        <v>5</v>
      </c>
      <c r="D20" s="4">
        <f t="shared" si="1"/>
        <v>0</v>
      </c>
      <c r="E20" s="4">
        <f t="shared" si="1"/>
        <v>3</v>
      </c>
      <c r="F20" s="4">
        <f t="shared" si="1"/>
        <v>1</v>
      </c>
      <c r="G20" s="4">
        <f t="shared" si="1"/>
        <v>1</v>
      </c>
    </row>
    <row r="21" spans="1:7" ht="12.75">
      <c r="A21" s="19"/>
      <c r="B21" s="18">
        <f>B20/$D23</f>
        <v>0.42857142857142855</v>
      </c>
      <c r="C21" s="18">
        <f>C20/$D23</f>
        <v>0.35714285714285715</v>
      </c>
      <c r="D21" s="18">
        <f>D20/$D23</f>
        <v>0</v>
      </c>
      <c r="E21" s="18">
        <f>E20/$D23</f>
        <v>0.21428571428571427</v>
      </c>
      <c r="F21" s="22"/>
      <c r="G21" s="22"/>
    </row>
    <row r="22" spans="1:7" ht="12.75">
      <c r="A22" s="19"/>
      <c r="B22" s="8"/>
      <c r="C22" s="8"/>
      <c r="D22" s="8"/>
      <c r="E22" s="8"/>
      <c r="F22" s="22"/>
      <c r="G22" s="22"/>
    </row>
    <row r="23" spans="1:7" ht="12.75">
      <c r="A23" s="113" t="s">
        <v>112</v>
      </c>
      <c r="B23" s="114"/>
      <c r="C23" s="114"/>
      <c r="D23" s="6">
        <f>SUM(B20:E20)</f>
        <v>14</v>
      </c>
      <c r="E23" s="8"/>
      <c r="F23" s="22"/>
      <c r="G23" s="22"/>
    </row>
    <row r="24" spans="1:7" ht="12.75">
      <c r="A24" s="115" t="s">
        <v>113</v>
      </c>
      <c r="B24" s="114"/>
      <c r="C24" s="114"/>
      <c r="D24" s="80">
        <f>(C20-D20)/D23</f>
        <v>0.35714285714285715</v>
      </c>
      <c r="E24" s="8"/>
      <c r="F24" s="22"/>
      <c r="G24" s="22"/>
    </row>
    <row r="25" spans="1:7" ht="12.75">
      <c r="A25" s="19"/>
      <c r="B25" s="8"/>
      <c r="C25" s="8"/>
      <c r="D25" s="8"/>
      <c r="E25" s="8"/>
      <c r="F25" s="22"/>
      <c r="G25" s="22"/>
    </row>
    <row r="26" spans="1:7" ht="12.75">
      <c r="A26" s="19"/>
      <c r="B26" s="108" t="s">
        <v>34</v>
      </c>
      <c r="C26" s="116"/>
      <c r="D26" s="116"/>
      <c r="E26" s="117"/>
      <c r="F26" s="111" t="s">
        <v>87</v>
      </c>
      <c r="G26" s="112"/>
    </row>
    <row r="27" spans="1:7" ht="12.75">
      <c r="A27" s="19"/>
      <c r="B27" s="27" t="s">
        <v>35</v>
      </c>
      <c r="C27" s="27" t="s">
        <v>37</v>
      </c>
      <c r="D27" s="27" t="s">
        <v>38</v>
      </c>
      <c r="E27" s="27" t="s">
        <v>36</v>
      </c>
      <c r="F27" s="39" t="s">
        <v>88</v>
      </c>
      <c r="G27" s="40" t="s">
        <v>89</v>
      </c>
    </row>
    <row r="28" spans="1:7" ht="12.75">
      <c r="A28" s="19">
        <v>1</v>
      </c>
      <c r="B28" s="37"/>
      <c r="C28" s="37">
        <v>1</v>
      </c>
      <c r="D28" s="37"/>
      <c r="E28" s="37"/>
      <c r="F28" s="37"/>
      <c r="G28" s="37"/>
    </row>
    <row r="29" spans="1:7" ht="12.75">
      <c r="A29" s="19">
        <f>A28+1</f>
        <v>2</v>
      </c>
      <c r="B29" s="37"/>
      <c r="C29" s="37">
        <v>1</v>
      </c>
      <c r="D29" s="37"/>
      <c r="E29" s="37"/>
      <c r="F29" s="37"/>
      <c r="G29" s="37"/>
    </row>
    <row r="30" spans="1:7" ht="12.75">
      <c r="A30" s="19">
        <f>A29+1</f>
        <v>3</v>
      </c>
      <c r="B30" s="37">
        <v>1</v>
      </c>
      <c r="C30" s="37"/>
      <c r="D30" s="37"/>
      <c r="E30" s="37"/>
      <c r="F30" s="37"/>
      <c r="G30" s="37">
        <v>1</v>
      </c>
    </row>
    <row r="31" spans="1:7" ht="12.75">
      <c r="A31" s="19">
        <f>A30+1</f>
        <v>4</v>
      </c>
      <c r="B31" s="37">
        <v>1</v>
      </c>
      <c r="C31" s="37"/>
      <c r="D31" s="37"/>
      <c r="E31" s="37"/>
      <c r="F31" s="37"/>
      <c r="G31" s="37"/>
    </row>
    <row r="32" spans="1:7" ht="12.75">
      <c r="A32" s="19">
        <f>A31+1</f>
        <v>5</v>
      </c>
      <c r="B32" s="37"/>
      <c r="C32" s="37"/>
      <c r="D32" s="37"/>
      <c r="E32" s="37">
        <v>1</v>
      </c>
      <c r="F32" s="37"/>
      <c r="G32" s="37"/>
    </row>
    <row r="33" spans="1:7" ht="12.75">
      <c r="A33" s="19">
        <f aca="true" t="shared" si="2" ref="A33:A41">A32+1</f>
        <v>6</v>
      </c>
      <c r="B33" s="37"/>
      <c r="C33" s="37">
        <v>1</v>
      </c>
      <c r="D33" s="37"/>
      <c r="E33" s="37"/>
      <c r="F33" s="37"/>
      <c r="G33" s="37"/>
    </row>
    <row r="34" spans="1:7" ht="12.75">
      <c r="A34" s="19">
        <f t="shared" si="2"/>
        <v>7</v>
      </c>
      <c r="B34" s="37">
        <v>1</v>
      </c>
      <c r="C34" s="37"/>
      <c r="D34" s="37"/>
      <c r="E34" s="37"/>
      <c r="F34" s="37"/>
      <c r="G34" s="37"/>
    </row>
    <row r="35" spans="1:7" ht="12.75">
      <c r="A35" s="19">
        <f t="shared" si="2"/>
        <v>8</v>
      </c>
      <c r="B35" s="37">
        <v>1</v>
      </c>
      <c r="C35" s="37"/>
      <c r="D35" s="37"/>
      <c r="E35" s="37"/>
      <c r="F35" s="37"/>
      <c r="G35" s="37"/>
    </row>
    <row r="36" spans="1:7" ht="12.75">
      <c r="A36" s="19">
        <f t="shared" si="2"/>
        <v>9</v>
      </c>
      <c r="B36" s="37"/>
      <c r="C36" s="37">
        <v>1</v>
      </c>
      <c r="D36" s="37"/>
      <c r="E36" s="37"/>
      <c r="F36" s="37"/>
      <c r="G36" s="37"/>
    </row>
    <row r="37" spans="1:7" ht="12.75">
      <c r="A37" s="19">
        <f t="shared" si="2"/>
        <v>10</v>
      </c>
      <c r="B37" s="37"/>
      <c r="C37" s="37">
        <v>1</v>
      </c>
      <c r="D37" s="37"/>
      <c r="E37" s="37"/>
      <c r="F37" s="37"/>
      <c r="G37" s="37"/>
    </row>
    <row r="38" spans="1:7" ht="12.75">
      <c r="A38" s="19">
        <f t="shared" si="2"/>
        <v>11</v>
      </c>
      <c r="B38" s="37"/>
      <c r="C38" s="37">
        <v>1</v>
      </c>
      <c r="D38" s="37"/>
      <c r="E38" s="37"/>
      <c r="F38" s="37"/>
      <c r="G38" s="37"/>
    </row>
    <row r="39" spans="1:7" ht="12.75">
      <c r="A39" s="19">
        <f t="shared" si="2"/>
        <v>12</v>
      </c>
      <c r="B39" s="37"/>
      <c r="C39" s="37"/>
      <c r="D39" s="37">
        <v>1</v>
      </c>
      <c r="E39" s="37"/>
      <c r="F39" s="37"/>
      <c r="G39" s="37"/>
    </row>
    <row r="40" spans="1:7" ht="12.75">
      <c r="A40" s="19">
        <f t="shared" si="2"/>
        <v>13</v>
      </c>
      <c r="B40" s="37">
        <v>1</v>
      </c>
      <c r="C40" s="37"/>
      <c r="D40" s="37"/>
      <c r="E40" s="37"/>
      <c r="F40" s="37"/>
      <c r="G40" s="37"/>
    </row>
    <row r="41" spans="1:7" ht="12.75">
      <c r="A41" s="19">
        <f t="shared" si="2"/>
        <v>14</v>
      </c>
      <c r="B41" s="37">
        <v>1</v>
      </c>
      <c r="C41" s="37"/>
      <c r="D41" s="37"/>
      <c r="E41" s="37"/>
      <c r="F41" s="37"/>
      <c r="G41" s="37"/>
    </row>
    <row r="42" spans="1:7" ht="12.75">
      <c r="A42" s="19"/>
      <c r="B42" s="8"/>
      <c r="C42" s="8"/>
      <c r="D42" s="8"/>
      <c r="E42" s="8"/>
      <c r="F42" s="8"/>
      <c r="G42" s="8"/>
    </row>
    <row r="43" spans="1:7" ht="12.75">
      <c r="A43" s="34" t="s">
        <v>39</v>
      </c>
      <c r="B43" s="4">
        <f aca="true" t="shared" si="3" ref="B43:G43">SUM(B28:B42)</f>
        <v>6</v>
      </c>
      <c r="C43" s="4">
        <f t="shared" si="3"/>
        <v>6</v>
      </c>
      <c r="D43" s="4">
        <f t="shared" si="3"/>
        <v>1</v>
      </c>
      <c r="E43" s="4">
        <f t="shared" si="3"/>
        <v>1</v>
      </c>
      <c r="F43" s="4">
        <f t="shared" si="3"/>
        <v>0</v>
      </c>
      <c r="G43" s="4">
        <f t="shared" si="3"/>
        <v>1</v>
      </c>
    </row>
    <row r="44" spans="1:7" ht="12.75">
      <c r="A44" s="35"/>
      <c r="B44" s="18">
        <f>B43/$D46</f>
        <v>0.42857142857142855</v>
      </c>
      <c r="C44" s="18">
        <f>C43/$D46</f>
        <v>0.42857142857142855</v>
      </c>
      <c r="D44" s="18">
        <f>D43/$D46</f>
        <v>0.07142857142857142</v>
      </c>
      <c r="E44" s="18">
        <f>E43/$D46</f>
        <v>0.07142857142857142</v>
      </c>
      <c r="F44" s="18"/>
      <c r="G44" s="18"/>
    </row>
    <row r="45" spans="1:7" ht="12.75">
      <c r="A45" s="35"/>
      <c r="B45" s="18"/>
      <c r="C45" s="18"/>
      <c r="D45" s="18"/>
      <c r="E45" s="18"/>
      <c r="F45" s="18"/>
      <c r="G45" s="18"/>
    </row>
    <row r="46" spans="1:7" ht="12.75">
      <c r="A46" s="113" t="s">
        <v>112</v>
      </c>
      <c r="B46" s="114"/>
      <c r="C46" s="114"/>
      <c r="D46" s="6">
        <f>SUM(B43:E43)</f>
        <v>14</v>
      </c>
      <c r="E46" s="18"/>
      <c r="F46" s="18"/>
      <c r="G46" s="2"/>
    </row>
    <row r="47" spans="1:7" ht="12.75">
      <c r="A47" s="115" t="s">
        <v>113</v>
      </c>
      <c r="B47" s="114"/>
      <c r="C47" s="114"/>
      <c r="D47" s="80">
        <f>(C43-D43)/D46</f>
        <v>0.35714285714285715</v>
      </c>
      <c r="E47" s="2"/>
      <c r="F47" s="2"/>
      <c r="G47" s="2"/>
    </row>
  </sheetData>
  <sheetProtection/>
  <mergeCells count="8">
    <mergeCell ref="A46:C46"/>
    <mergeCell ref="A47:C47"/>
    <mergeCell ref="B3:E3"/>
    <mergeCell ref="F3:G3"/>
    <mergeCell ref="A23:C23"/>
    <mergeCell ref="A24:C24"/>
    <mergeCell ref="B26:E26"/>
    <mergeCell ref="F26:G26"/>
  </mergeCells>
  <printOptions/>
  <pageMargins left="0.75" right="0.75" top="1" bottom="1" header="0.5" footer="0.5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4"/>
  <sheetViews>
    <sheetView showGridLines="0" showRowColHeaders="0" workbookViewId="0" topLeftCell="A1">
      <selection activeCell="A5" sqref="A5:E31"/>
    </sheetView>
  </sheetViews>
  <sheetFormatPr defaultColWidth="11.00390625" defaultRowHeight="12.75"/>
  <cols>
    <col min="1" max="1" width="4.875" style="4" customWidth="1"/>
    <col min="2" max="9" width="7.25390625" style="2" customWidth="1"/>
    <col min="10" max="16384" width="10.75390625" style="2" customWidth="1"/>
  </cols>
  <sheetData>
    <row r="1" ht="12.75">
      <c r="B1" s="1" t="s">
        <v>80</v>
      </c>
    </row>
    <row r="3" spans="1:9" ht="12.75">
      <c r="A3" s="6" t="s">
        <v>32</v>
      </c>
      <c r="B3" s="101" t="s">
        <v>33</v>
      </c>
      <c r="C3" s="102"/>
      <c r="D3" s="102"/>
      <c r="E3" s="103"/>
      <c r="F3" s="101" t="s">
        <v>34</v>
      </c>
      <c r="G3" s="102"/>
      <c r="H3" s="102"/>
      <c r="I3" s="103"/>
    </row>
    <row r="4" spans="1:9" ht="12.75">
      <c r="A4" s="19"/>
      <c r="B4" s="27" t="s">
        <v>35</v>
      </c>
      <c r="C4" s="27" t="s">
        <v>37</v>
      </c>
      <c r="D4" s="27" t="s">
        <v>38</v>
      </c>
      <c r="E4" s="27" t="s">
        <v>36</v>
      </c>
      <c r="F4" s="27" t="s">
        <v>35</v>
      </c>
      <c r="G4" s="27" t="s">
        <v>37</v>
      </c>
      <c r="H4" s="27" t="s">
        <v>38</v>
      </c>
      <c r="I4" s="27" t="s">
        <v>36</v>
      </c>
    </row>
    <row r="5" spans="1:9" ht="12.75">
      <c r="A5" s="19">
        <v>1</v>
      </c>
      <c r="B5" s="29">
        <v>1</v>
      </c>
      <c r="C5" s="28"/>
      <c r="D5" s="28"/>
      <c r="E5" s="28"/>
      <c r="F5" s="29"/>
      <c r="G5" s="28"/>
      <c r="H5" s="24"/>
      <c r="I5" s="25"/>
    </row>
    <row r="6" spans="1:9" ht="12.75">
      <c r="A6" s="19">
        <f>A5+1</f>
        <v>2</v>
      </c>
      <c r="B6" s="29">
        <v>1</v>
      </c>
      <c r="C6" s="28"/>
      <c r="D6" s="28"/>
      <c r="E6" s="28"/>
      <c r="F6" s="29"/>
      <c r="G6" s="28"/>
      <c r="H6" s="24"/>
      <c r="I6" s="25"/>
    </row>
    <row r="7" spans="1:9" ht="12.75">
      <c r="A7" s="19">
        <f aca="true" t="shared" si="0" ref="A7:A31">A6+1</f>
        <v>3</v>
      </c>
      <c r="B7" s="29">
        <v>1</v>
      </c>
      <c r="C7" s="28"/>
      <c r="D7" s="28"/>
      <c r="E7" s="28"/>
      <c r="F7" s="29"/>
      <c r="G7" s="28"/>
      <c r="H7" s="24"/>
      <c r="I7" s="25"/>
    </row>
    <row r="8" spans="1:9" ht="12.75">
      <c r="A8" s="19">
        <f t="shared" si="0"/>
        <v>4</v>
      </c>
      <c r="B8" s="29">
        <v>1</v>
      </c>
      <c r="C8" s="28"/>
      <c r="D8" s="28"/>
      <c r="E8" s="28"/>
      <c r="F8" s="29"/>
      <c r="G8" s="28"/>
      <c r="H8" s="24"/>
      <c r="I8" s="25"/>
    </row>
    <row r="9" spans="1:9" ht="12.75">
      <c r="A9" s="19">
        <f t="shared" si="0"/>
        <v>5</v>
      </c>
      <c r="B9" s="29"/>
      <c r="C9" s="28"/>
      <c r="D9" s="28"/>
      <c r="E9" s="28"/>
      <c r="F9" s="29"/>
      <c r="G9" s="28">
        <v>1</v>
      </c>
      <c r="H9" s="24"/>
      <c r="I9" s="25"/>
    </row>
    <row r="10" spans="1:9" ht="12.75">
      <c r="A10" s="19">
        <f t="shared" si="0"/>
        <v>6</v>
      </c>
      <c r="B10" s="29"/>
      <c r="C10" s="28">
        <v>1</v>
      </c>
      <c r="D10" s="28"/>
      <c r="E10" s="28"/>
      <c r="F10" s="29"/>
      <c r="G10" s="28"/>
      <c r="H10" s="24"/>
      <c r="I10" s="25"/>
    </row>
    <row r="11" spans="1:9" ht="12.75">
      <c r="A11" s="19">
        <f>A10+1</f>
        <v>7</v>
      </c>
      <c r="B11" s="29">
        <v>1</v>
      </c>
      <c r="C11" s="28"/>
      <c r="D11" s="28"/>
      <c r="E11" s="28"/>
      <c r="F11" s="29"/>
      <c r="G11" s="28"/>
      <c r="H11" s="24"/>
      <c r="I11" s="25"/>
    </row>
    <row r="12" spans="1:9" ht="12.75">
      <c r="A12" s="19">
        <f t="shared" si="0"/>
        <v>8</v>
      </c>
      <c r="B12" s="29"/>
      <c r="C12" s="28"/>
      <c r="D12" s="28"/>
      <c r="E12" s="28"/>
      <c r="F12" s="29"/>
      <c r="G12" s="28"/>
      <c r="H12" s="24"/>
      <c r="I12" s="25">
        <v>1</v>
      </c>
    </row>
    <row r="13" spans="1:9" ht="12.75">
      <c r="A13" s="19">
        <f t="shared" si="0"/>
        <v>9</v>
      </c>
      <c r="B13" s="29"/>
      <c r="C13" s="28"/>
      <c r="D13" s="28"/>
      <c r="E13" s="28">
        <v>1</v>
      </c>
      <c r="F13" s="29"/>
      <c r="G13" s="28"/>
      <c r="H13" s="24"/>
      <c r="I13" s="25"/>
    </row>
    <row r="14" spans="1:9" ht="12.75">
      <c r="A14" s="19">
        <f t="shared" si="0"/>
        <v>10</v>
      </c>
      <c r="B14" s="29">
        <v>1</v>
      </c>
      <c r="C14" s="28"/>
      <c r="D14" s="28"/>
      <c r="E14" s="28"/>
      <c r="F14" s="29"/>
      <c r="G14" s="28"/>
      <c r="H14" s="24"/>
      <c r="I14" s="25"/>
    </row>
    <row r="15" spans="1:9" ht="12.75">
      <c r="A15" s="19">
        <f>A14+1</f>
        <v>11</v>
      </c>
      <c r="B15" s="29">
        <v>1</v>
      </c>
      <c r="C15" s="28"/>
      <c r="D15" s="28"/>
      <c r="E15" s="28"/>
      <c r="F15" s="29"/>
      <c r="G15" s="28"/>
      <c r="H15" s="24"/>
      <c r="I15" s="25"/>
    </row>
    <row r="16" spans="1:9" ht="12.75">
      <c r="A16" s="19">
        <f t="shared" si="0"/>
        <v>12</v>
      </c>
      <c r="B16" s="29"/>
      <c r="C16" s="28">
        <v>1</v>
      </c>
      <c r="D16" s="28"/>
      <c r="E16" s="28"/>
      <c r="F16" s="29"/>
      <c r="G16" s="28"/>
      <c r="H16" s="24"/>
      <c r="I16" s="25"/>
    </row>
    <row r="17" spans="1:9" ht="12.75">
      <c r="A17" s="19">
        <f t="shared" si="0"/>
        <v>13</v>
      </c>
      <c r="B17" s="29"/>
      <c r="C17" s="28"/>
      <c r="D17" s="28"/>
      <c r="E17" s="28"/>
      <c r="F17" s="29">
        <v>1</v>
      </c>
      <c r="G17" s="28"/>
      <c r="H17" s="24"/>
      <c r="I17" s="25"/>
    </row>
    <row r="18" spans="1:9" ht="12.75">
      <c r="A18" s="19">
        <f t="shared" si="0"/>
        <v>14</v>
      </c>
      <c r="B18" s="29">
        <v>1</v>
      </c>
      <c r="C18" s="28"/>
      <c r="D18" s="28"/>
      <c r="E18" s="28"/>
      <c r="F18" s="29"/>
      <c r="G18" s="28"/>
      <c r="H18" s="24"/>
      <c r="I18" s="25"/>
    </row>
    <row r="19" spans="1:9" ht="12.75">
      <c r="A19" s="19">
        <f>A18+1</f>
        <v>15</v>
      </c>
      <c r="B19" s="29"/>
      <c r="C19" s="28"/>
      <c r="D19" s="28"/>
      <c r="E19" s="28"/>
      <c r="F19" s="29">
        <v>1</v>
      </c>
      <c r="G19" s="28"/>
      <c r="H19" s="24"/>
      <c r="I19" s="25"/>
    </row>
    <row r="20" spans="1:9" ht="12.75">
      <c r="A20" s="19">
        <f t="shared" si="0"/>
        <v>16</v>
      </c>
      <c r="B20" s="29"/>
      <c r="C20" s="28"/>
      <c r="D20" s="28"/>
      <c r="E20" s="28"/>
      <c r="F20" s="29"/>
      <c r="G20" s="28"/>
      <c r="H20" s="24">
        <v>1</v>
      </c>
      <c r="I20" s="25"/>
    </row>
    <row r="21" spans="1:9" ht="12.75">
      <c r="A21" s="19">
        <f>A20+1</f>
        <v>17</v>
      </c>
      <c r="B21" s="29"/>
      <c r="C21" s="28"/>
      <c r="D21" s="28"/>
      <c r="E21" s="28">
        <v>1</v>
      </c>
      <c r="F21" s="29"/>
      <c r="G21" s="28"/>
      <c r="H21" s="24"/>
      <c r="I21" s="25"/>
    </row>
    <row r="22" spans="1:9" ht="12.75">
      <c r="A22" s="19">
        <f>A21+1</f>
        <v>18</v>
      </c>
      <c r="B22" s="29">
        <v>1</v>
      </c>
      <c r="C22" s="28"/>
      <c r="D22" s="28"/>
      <c r="E22" s="24"/>
      <c r="F22" s="29"/>
      <c r="G22" s="28"/>
      <c r="H22" s="24"/>
      <c r="I22" s="30"/>
    </row>
    <row r="23" spans="1:9" ht="12.75">
      <c r="A23" s="19">
        <f>A22+1</f>
        <v>19</v>
      </c>
      <c r="B23" s="29">
        <v>1</v>
      </c>
      <c r="C23" s="28"/>
      <c r="D23" s="28"/>
      <c r="E23" s="28"/>
      <c r="F23" s="29"/>
      <c r="G23" s="28"/>
      <c r="H23" s="24"/>
      <c r="I23" s="25"/>
    </row>
    <row r="24" spans="1:9" ht="12.75">
      <c r="A24" s="19">
        <f t="shared" si="0"/>
        <v>20</v>
      </c>
      <c r="B24" s="29"/>
      <c r="C24" s="28"/>
      <c r="D24" s="28"/>
      <c r="E24" s="28"/>
      <c r="F24" s="29">
        <v>1</v>
      </c>
      <c r="G24" s="28"/>
      <c r="H24" s="24"/>
      <c r="I24" s="25"/>
    </row>
    <row r="25" spans="1:9" ht="12.75">
      <c r="A25" s="19">
        <f t="shared" si="0"/>
        <v>21</v>
      </c>
      <c r="B25" s="29"/>
      <c r="C25" s="28"/>
      <c r="D25" s="28"/>
      <c r="E25" s="28">
        <v>1</v>
      </c>
      <c r="F25" s="29"/>
      <c r="G25" s="28"/>
      <c r="H25" s="24"/>
      <c r="I25" s="25"/>
    </row>
    <row r="26" spans="1:9" ht="12.75">
      <c r="A26" s="19">
        <f t="shared" si="0"/>
        <v>22</v>
      </c>
      <c r="B26" s="29"/>
      <c r="C26" s="28"/>
      <c r="D26" s="28"/>
      <c r="E26" s="28"/>
      <c r="F26" s="29">
        <v>1</v>
      </c>
      <c r="G26" s="28"/>
      <c r="H26" s="24"/>
      <c r="I26" s="25"/>
    </row>
    <row r="27" spans="1:9" ht="12.75">
      <c r="A27" s="19">
        <f t="shared" si="0"/>
        <v>23</v>
      </c>
      <c r="B27" s="29"/>
      <c r="C27" s="28"/>
      <c r="D27" s="28"/>
      <c r="E27" s="28"/>
      <c r="F27" s="29">
        <v>1</v>
      </c>
      <c r="G27" s="28"/>
      <c r="H27" s="24"/>
      <c r="I27" s="25"/>
    </row>
    <row r="28" spans="1:9" ht="12.75">
      <c r="A28" s="19">
        <f t="shared" si="0"/>
        <v>24</v>
      </c>
      <c r="B28" s="29"/>
      <c r="C28" s="28">
        <v>1</v>
      </c>
      <c r="D28" s="28"/>
      <c r="E28" s="28"/>
      <c r="F28" s="29"/>
      <c r="G28" s="28"/>
      <c r="H28" s="24"/>
      <c r="I28" s="25"/>
    </row>
    <row r="29" spans="1:9" ht="12.75">
      <c r="A29" s="19">
        <f t="shared" si="0"/>
        <v>25</v>
      </c>
      <c r="B29" s="29">
        <v>1</v>
      </c>
      <c r="C29" s="28"/>
      <c r="D29" s="28"/>
      <c r="E29" s="28"/>
      <c r="F29" s="29"/>
      <c r="G29" s="28"/>
      <c r="H29" s="24"/>
      <c r="I29" s="25"/>
    </row>
    <row r="30" spans="1:9" ht="12.75">
      <c r="A30" s="19">
        <f t="shared" si="0"/>
        <v>26</v>
      </c>
      <c r="B30" s="29">
        <v>1</v>
      </c>
      <c r="C30" s="28"/>
      <c r="D30" s="28"/>
      <c r="E30" s="28"/>
      <c r="F30" s="29"/>
      <c r="G30" s="28"/>
      <c r="H30" s="24"/>
      <c r="I30" s="25"/>
    </row>
    <row r="31" spans="1:9" ht="12.75">
      <c r="A31" s="19">
        <f t="shared" si="0"/>
        <v>27</v>
      </c>
      <c r="B31" s="29"/>
      <c r="C31" s="28"/>
      <c r="D31" s="28"/>
      <c r="E31" s="28"/>
      <c r="F31" s="29"/>
      <c r="G31" s="28"/>
      <c r="H31" s="24">
        <v>1</v>
      </c>
      <c r="I31" s="25"/>
    </row>
    <row r="32" spans="1:9" ht="12.75">
      <c r="A32" s="6"/>
      <c r="B32" s="4"/>
      <c r="C32" s="4"/>
      <c r="D32" s="4"/>
      <c r="E32" s="4"/>
      <c r="F32" s="4"/>
      <c r="G32" s="4"/>
      <c r="H32" s="4"/>
      <c r="I32" s="4"/>
    </row>
    <row r="33" spans="1:10" ht="12.75">
      <c r="A33" s="34" t="s">
        <v>39</v>
      </c>
      <c r="B33" s="4">
        <f aca="true" t="shared" si="1" ref="B33:I33">SUM(B5:B31)</f>
        <v>12</v>
      </c>
      <c r="C33" s="4">
        <f t="shared" si="1"/>
        <v>3</v>
      </c>
      <c r="D33" s="4">
        <f t="shared" si="1"/>
        <v>0</v>
      </c>
      <c r="E33" s="4">
        <f t="shared" si="1"/>
        <v>3</v>
      </c>
      <c r="F33" s="4">
        <f t="shared" si="1"/>
        <v>5</v>
      </c>
      <c r="G33" s="4">
        <f t="shared" si="1"/>
        <v>1</v>
      </c>
      <c r="H33" s="4">
        <f t="shared" si="1"/>
        <v>2</v>
      </c>
      <c r="I33" s="4">
        <f t="shared" si="1"/>
        <v>1</v>
      </c>
      <c r="J33"/>
    </row>
    <row r="34" spans="1:9" ht="12.75">
      <c r="A34" s="35"/>
      <c r="B34" s="18">
        <f>B33/SUM($B$33:$E$33)</f>
        <v>0.6666666666666666</v>
      </c>
      <c r="C34" s="18">
        <f>C33/SUM($B$33:$E$33)</f>
        <v>0.16666666666666666</v>
      </c>
      <c r="D34" s="18">
        <f>D33/SUM($B$33:$E$33)</f>
        <v>0</v>
      </c>
      <c r="E34" s="18">
        <f>E33/SUM($B$33:$E$33)</f>
        <v>0.16666666666666666</v>
      </c>
      <c r="F34" s="18">
        <f>F33/SUM($F$33:$I$33)</f>
        <v>0.5555555555555556</v>
      </c>
      <c r="G34" s="18">
        <f>G33/SUM($F$33:$I$33)</f>
        <v>0.1111111111111111</v>
      </c>
      <c r="H34" s="18">
        <f>H33/SUM($F$33:$I$33)</f>
        <v>0.2222222222222222</v>
      </c>
      <c r="I34" s="18">
        <f>I33/SUM($F$33:$I$33)</f>
        <v>0.1111111111111111</v>
      </c>
    </row>
    <row r="35" spans="1:9" ht="12.75">
      <c r="A35" s="35"/>
      <c r="B35" s="18"/>
      <c r="C35" s="18"/>
      <c r="D35" s="18"/>
      <c r="E35" s="18"/>
      <c r="F35" s="18"/>
      <c r="G35" s="18"/>
      <c r="H35" s="18"/>
      <c r="I35" s="18"/>
    </row>
    <row r="36" spans="1:9" ht="12.75">
      <c r="A36" s="26" t="s">
        <v>58</v>
      </c>
      <c r="B36" s="18"/>
      <c r="D36" s="18"/>
      <c r="E36" s="18"/>
      <c r="F36" s="18"/>
      <c r="H36" s="18"/>
      <c r="I36" s="18"/>
    </row>
    <row r="37" spans="1:9" ht="12.75">
      <c r="A37" s="26" t="s">
        <v>114</v>
      </c>
      <c r="B37" s="18"/>
      <c r="C37" s="4">
        <f>SUM(B33:E33)</f>
        <v>18</v>
      </c>
      <c r="D37" s="18"/>
      <c r="E37" s="18"/>
      <c r="F37" s="18"/>
      <c r="G37" s="4">
        <f>SUM(F33:I33)</f>
        <v>9</v>
      </c>
      <c r="H37" s="18"/>
      <c r="I37" s="18"/>
    </row>
    <row r="38" spans="1:9" ht="12.75">
      <c r="A38" s="35"/>
      <c r="B38" s="18"/>
      <c r="C38" s="18"/>
      <c r="D38" s="18"/>
      <c r="E38" s="18"/>
      <c r="F38" s="18"/>
      <c r="G38" s="18"/>
      <c r="H38" s="18"/>
      <c r="I38" s="18"/>
    </row>
    <row r="39" ht="12.75">
      <c r="A39" s="26" t="s">
        <v>40</v>
      </c>
    </row>
    <row r="40" spans="1:7" ht="12.75">
      <c r="A40" s="26" t="s">
        <v>107</v>
      </c>
      <c r="B40"/>
      <c r="C40" s="45">
        <f>(C33-D33)/SUM(B33:E33)</f>
        <v>0.16666666666666666</v>
      </c>
      <c r="D40" s="4"/>
      <c r="E40" s="4"/>
      <c r="F40" s="4"/>
      <c r="G40" s="45">
        <f>(G33-H33)/SUM(F33:I33)</f>
        <v>-0.1111111111111111</v>
      </c>
    </row>
    <row r="41" spans="1:8" ht="12.75">
      <c r="A41"/>
      <c r="B41"/>
      <c r="C41"/>
      <c r="D41"/>
      <c r="E41"/>
      <c r="F41"/>
      <c r="G41"/>
      <c r="H41"/>
    </row>
    <row r="42" spans="1:9" ht="12.75">
      <c r="A42"/>
      <c r="B42"/>
      <c r="C42" s="36"/>
      <c r="D42" s="36"/>
      <c r="E42" s="36"/>
      <c r="F42" s="36"/>
      <c r="G42" s="36"/>
      <c r="H42" s="36"/>
      <c r="I42" s="36"/>
    </row>
    <row r="43" spans="1:8" ht="12.75">
      <c r="A43"/>
      <c r="C43"/>
      <c r="D43"/>
      <c r="E43"/>
      <c r="F43"/>
      <c r="G43"/>
      <c r="H43"/>
    </row>
    <row r="44" spans="1:8" ht="12.75">
      <c r="A44"/>
      <c r="B44"/>
      <c r="C44"/>
      <c r="D44"/>
      <c r="E44"/>
      <c r="F44"/>
      <c r="G44"/>
      <c r="H44"/>
    </row>
    <row r="45" spans="1:8" ht="12.75">
      <c r="A45"/>
      <c r="B45"/>
      <c r="C45"/>
      <c r="D45"/>
      <c r="E45"/>
      <c r="F45"/>
      <c r="G45"/>
      <c r="H45"/>
    </row>
    <row r="46" spans="1:8" ht="12.75">
      <c r="A46"/>
      <c r="B46"/>
      <c r="C46"/>
      <c r="D46"/>
      <c r="E46"/>
      <c r="F46"/>
      <c r="G46"/>
      <c r="H46"/>
    </row>
    <row r="47" spans="1:8" ht="12.75">
      <c r="A47"/>
      <c r="B47"/>
      <c r="C47"/>
      <c r="D47"/>
      <c r="E47"/>
      <c r="F47"/>
      <c r="G47"/>
      <c r="H47"/>
    </row>
    <row r="48" spans="1:8" ht="12.75">
      <c r="A48"/>
      <c r="B48"/>
      <c r="C48"/>
      <c r="D48"/>
      <c r="E48"/>
      <c r="F48"/>
      <c r="G48"/>
      <c r="H48"/>
    </row>
    <row r="49" spans="1:8" ht="12.75">
      <c r="A49"/>
      <c r="B49"/>
      <c r="C49"/>
      <c r="D49"/>
      <c r="E49"/>
      <c r="F49"/>
      <c r="G49"/>
      <c r="H49"/>
    </row>
    <row r="50" spans="1:8" ht="12.75">
      <c r="A50"/>
      <c r="B50"/>
      <c r="C50"/>
      <c r="D50"/>
      <c r="E50"/>
      <c r="F50"/>
      <c r="G50"/>
      <c r="H50"/>
    </row>
    <row r="51" spans="1:8" ht="12.75">
      <c r="A51"/>
      <c r="B51"/>
      <c r="C51"/>
      <c r="D51"/>
      <c r="E51"/>
      <c r="F51"/>
      <c r="G51"/>
      <c r="H51"/>
    </row>
    <row r="52" spans="1:8" ht="12.75">
      <c r="A52"/>
      <c r="B52"/>
      <c r="C52"/>
      <c r="D52"/>
      <c r="E52"/>
      <c r="F52"/>
      <c r="G52"/>
      <c r="H52"/>
    </row>
    <row r="53" spans="1:8" ht="12.75">
      <c r="A53"/>
      <c r="B53"/>
      <c r="C53"/>
      <c r="D53"/>
      <c r="E53"/>
      <c r="F53"/>
      <c r="G53"/>
      <c r="H53"/>
    </row>
    <row r="54" ht="12.75">
      <c r="A54" s="6"/>
    </row>
    <row r="55" ht="12.75">
      <c r="A55" s="6"/>
    </row>
    <row r="56" ht="12.75">
      <c r="A56" s="6"/>
    </row>
    <row r="57" ht="12.75">
      <c r="A57" s="6"/>
    </row>
    <row r="58" ht="12.75">
      <c r="A58" s="6"/>
    </row>
    <row r="59" ht="12.75">
      <c r="A59" s="6"/>
    </row>
    <row r="60" ht="12.75">
      <c r="A60" s="6"/>
    </row>
    <row r="61" ht="12.75">
      <c r="A61" s="6"/>
    </row>
    <row r="62" ht="12.75">
      <c r="A62" s="6"/>
    </row>
    <row r="63" ht="12.75">
      <c r="A63" s="6"/>
    </row>
    <row r="64" ht="12.75">
      <c r="A64" s="6"/>
    </row>
  </sheetData>
  <sheetProtection/>
  <mergeCells count="2">
    <mergeCell ref="B3:E3"/>
    <mergeCell ref="F3:I3"/>
  </mergeCells>
  <printOptions/>
  <pageMargins left="0.75" right="0.75" top="1" bottom="1" header="0.5" footer="0.5"/>
  <pageSetup fitToHeight="1" fitToWidth="1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5"/>
  <sheetViews>
    <sheetView showGridLines="0" showRowColHeaders="0" workbookViewId="0" topLeftCell="A1">
      <selection activeCell="A5" sqref="A5:E52"/>
    </sheetView>
  </sheetViews>
  <sheetFormatPr defaultColWidth="11.00390625" defaultRowHeight="12" customHeight="1"/>
  <cols>
    <col min="1" max="1" width="4.875" style="2" bestFit="1" customWidth="1"/>
    <col min="2" max="9" width="7.25390625" style="2" customWidth="1"/>
    <col min="10" max="10" width="3.00390625" style="2" bestFit="1" customWidth="1"/>
    <col min="11" max="16384" width="10.75390625" style="2" customWidth="1"/>
  </cols>
  <sheetData>
    <row r="1" ht="12" customHeight="1">
      <c r="B1" s="1" t="s">
        <v>72</v>
      </c>
    </row>
    <row r="3" spans="1:9" ht="12" customHeight="1">
      <c r="A3" s="6" t="s">
        <v>32</v>
      </c>
      <c r="B3" s="101" t="s">
        <v>33</v>
      </c>
      <c r="C3" s="102"/>
      <c r="D3" s="102"/>
      <c r="E3" s="102"/>
      <c r="F3" s="102" t="s">
        <v>34</v>
      </c>
      <c r="G3" s="102"/>
      <c r="H3" s="102"/>
      <c r="I3" s="103"/>
    </row>
    <row r="4" spans="1:9" ht="12" customHeight="1">
      <c r="A4" s="6"/>
      <c r="B4" s="3" t="s">
        <v>35</v>
      </c>
      <c r="C4" s="3" t="s">
        <v>37</v>
      </c>
      <c r="D4" s="3" t="s">
        <v>38</v>
      </c>
      <c r="E4" s="3" t="s">
        <v>36</v>
      </c>
      <c r="F4" s="3" t="s">
        <v>35</v>
      </c>
      <c r="G4" s="3" t="s">
        <v>37</v>
      </c>
      <c r="H4" s="3" t="s">
        <v>38</v>
      </c>
      <c r="I4" s="3" t="s">
        <v>36</v>
      </c>
    </row>
    <row r="5" spans="1:9" ht="12" customHeight="1">
      <c r="A5" s="6">
        <v>1</v>
      </c>
      <c r="B5" s="29"/>
      <c r="C5" s="28"/>
      <c r="D5" s="28"/>
      <c r="E5" s="28"/>
      <c r="F5" s="29">
        <v>1</v>
      </c>
      <c r="G5" s="28"/>
      <c r="H5" s="28"/>
      <c r="I5" s="25"/>
    </row>
    <row r="6" spans="1:9" ht="12" customHeight="1">
      <c r="A6" s="6">
        <f>A5+1</f>
        <v>2</v>
      </c>
      <c r="B6" s="29">
        <v>1</v>
      </c>
      <c r="C6" s="28"/>
      <c r="D6" s="28"/>
      <c r="E6" s="28"/>
      <c r="F6" s="29"/>
      <c r="G6" s="28"/>
      <c r="H6" s="28"/>
      <c r="I6" s="25"/>
    </row>
    <row r="7" spans="1:9" ht="12" customHeight="1">
      <c r="A7" s="6">
        <f aca="true" t="shared" si="0" ref="A7:A52">A6+1</f>
        <v>3</v>
      </c>
      <c r="B7" s="29">
        <v>1</v>
      </c>
      <c r="C7" s="28"/>
      <c r="D7" s="28"/>
      <c r="E7" s="28"/>
      <c r="F7" s="29"/>
      <c r="G7" s="28"/>
      <c r="H7" s="28"/>
      <c r="I7" s="25"/>
    </row>
    <row r="8" spans="1:9" ht="12" customHeight="1">
      <c r="A8" s="6">
        <f t="shared" si="0"/>
        <v>4</v>
      </c>
      <c r="B8" s="29"/>
      <c r="C8" s="28"/>
      <c r="D8" s="28"/>
      <c r="E8" s="28"/>
      <c r="F8" s="29">
        <v>1</v>
      </c>
      <c r="G8" s="28"/>
      <c r="H8" s="28"/>
      <c r="I8" s="25"/>
    </row>
    <row r="9" spans="1:9" ht="12" customHeight="1">
      <c r="A9" s="6">
        <f t="shared" si="0"/>
        <v>5</v>
      </c>
      <c r="B9" s="29"/>
      <c r="C9" s="28">
        <v>1</v>
      </c>
      <c r="D9" s="28"/>
      <c r="E9" s="28"/>
      <c r="F9" s="29"/>
      <c r="G9" s="28"/>
      <c r="H9" s="28"/>
      <c r="I9" s="25"/>
    </row>
    <row r="10" spans="1:9" ht="12" customHeight="1">
      <c r="A10" s="6">
        <f t="shared" si="0"/>
        <v>6</v>
      </c>
      <c r="B10" s="29"/>
      <c r="C10" s="28"/>
      <c r="D10" s="28"/>
      <c r="E10" s="28"/>
      <c r="F10" s="29"/>
      <c r="G10" s="28">
        <v>1</v>
      </c>
      <c r="H10" s="28"/>
      <c r="I10" s="25"/>
    </row>
    <row r="11" spans="1:9" ht="12" customHeight="1">
      <c r="A11" s="6">
        <f t="shared" si="0"/>
        <v>7</v>
      </c>
      <c r="B11" s="29"/>
      <c r="C11" s="28"/>
      <c r="D11" s="28"/>
      <c r="E11" s="28"/>
      <c r="F11" s="29">
        <v>1</v>
      </c>
      <c r="G11" s="28"/>
      <c r="H11" s="28"/>
      <c r="I11" s="25"/>
    </row>
    <row r="12" spans="1:9" ht="12" customHeight="1">
      <c r="A12" s="6">
        <f t="shared" si="0"/>
        <v>8</v>
      </c>
      <c r="B12" s="29"/>
      <c r="C12" s="28"/>
      <c r="D12" s="28"/>
      <c r="E12" s="28"/>
      <c r="F12" s="29">
        <v>1</v>
      </c>
      <c r="G12" s="28"/>
      <c r="H12" s="28"/>
      <c r="I12" s="25"/>
    </row>
    <row r="13" spans="1:9" ht="12" customHeight="1">
      <c r="A13" s="6">
        <f t="shared" si="0"/>
        <v>9</v>
      </c>
      <c r="B13" s="29"/>
      <c r="C13" s="28"/>
      <c r="D13" s="28"/>
      <c r="E13" s="28"/>
      <c r="F13" s="29"/>
      <c r="G13" s="28">
        <v>1</v>
      </c>
      <c r="H13" s="28"/>
      <c r="I13" s="25"/>
    </row>
    <row r="14" spans="1:9" ht="12" customHeight="1">
      <c r="A14" s="6">
        <f t="shared" si="0"/>
        <v>10</v>
      </c>
      <c r="B14" s="29"/>
      <c r="C14" s="28"/>
      <c r="D14" s="28"/>
      <c r="E14" s="28"/>
      <c r="F14" s="29"/>
      <c r="G14" s="28">
        <v>1</v>
      </c>
      <c r="H14" s="28"/>
      <c r="I14" s="25"/>
    </row>
    <row r="15" spans="1:9" ht="12" customHeight="1">
      <c r="A15" s="6">
        <f t="shared" si="0"/>
        <v>11</v>
      </c>
      <c r="B15" s="29"/>
      <c r="C15" s="28"/>
      <c r="D15" s="28"/>
      <c r="E15" s="28"/>
      <c r="F15" s="29">
        <v>1</v>
      </c>
      <c r="G15" s="28"/>
      <c r="H15" s="28"/>
      <c r="I15" s="25"/>
    </row>
    <row r="16" spans="1:9" ht="12" customHeight="1">
      <c r="A16" s="6">
        <f t="shared" si="0"/>
        <v>12</v>
      </c>
      <c r="B16" s="29"/>
      <c r="C16" s="28"/>
      <c r="D16" s="28"/>
      <c r="E16" s="28"/>
      <c r="F16" s="29">
        <v>1</v>
      </c>
      <c r="G16" s="28"/>
      <c r="H16" s="28"/>
      <c r="I16" s="25"/>
    </row>
    <row r="17" spans="1:9" ht="12" customHeight="1">
      <c r="A17" s="6">
        <f t="shared" si="0"/>
        <v>13</v>
      </c>
      <c r="B17" s="29">
        <v>1</v>
      </c>
      <c r="C17" s="28"/>
      <c r="D17" s="28"/>
      <c r="E17" s="28"/>
      <c r="F17" s="29"/>
      <c r="G17" s="28"/>
      <c r="H17" s="28"/>
      <c r="I17" s="25"/>
    </row>
    <row r="18" spans="1:9" ht="12" customHeight="1">
      <c r="A18" s="6">
        <f t="shared" si="0"/>
        <v>14</v>
      </c>
      <c r="B18" s="29"/>
      <c r="C18" s="28"/>
      <c r="D18" s="28"/>
      <c r="E18" s="28"/>
      <c r="F18" s="29"/>
      <c r="G18" s="28">
        <v>1</v>
      </c>
      <c r="H18" s="28"/>
      <c r="I18" s="25"/>
    </row>
    <row r="19" spans="1:9" ht="12" customHeight="1">
      <c r="A19" s="6">
        <f t="shared" si="0"/>
        <v>15</v>
      </c>
      <c r="B19" s="29">
        <v>1</v>
      </c>
      <c r="C19" s="28"/>
      <c r="D19" s="28"/>
      <c r="E19" s="28"/>
      <c r="F19" s="29"/>
      <c r="G19" s="28"/>
      <c r="H19" s="28"/>
      <c r="I19" s="25"/>
    </row>
    <row r="20" spans="1:9" ht="12" customHeight="1">
      <c r="A20" s="6">
        <f t="shared" si="0"/>
        <v>16</v>
      </c>
      <c r="B20" s="29"/>
      <c r="C20" s="28">
        <v>1</v>
      </c>
      <c r="D20" s="28"/>
      <c r="E20" s="28"/>
      <c r="F20" s="29"/>
      <c r="G20" s="28"/>
      <c r="H20" s="28"/>
      <c r="I20" s="25"/>
    </row>
    <row r="21" spans="1:9" ht="12" customHeight="1">
      <c r="A21" s="6">
        <f t="shared" si="0"/>
        <v>17</v>
      </c>
      <c r="B21" s="29"/>
      <c r="C21" s="28"/>
      <c r="D21" s="28"/>
      <c r="E21" s="28">
        <v>1</v>
      </c>
      <c r="F21" s="29"/>
      <c r="G21" s="28"/>
      <c r="H21" s="28"/>
      <c r="I21" s="25"/>
    </row>
    <row r="22" spans="1:9" ht="12" customHeight="1">
      <c r="A22" s="6">
        <f t="shared" si="0"/>
        <v>18</v>
      </c>
      <c r="B22" s="29">
        <v>1</v>
      </c>
      <c r="C22" s="28"/>
      <c r="D22" s="28"/>
      <c r="E22" s="28"/>
      <c r="F22" s="29"/>
      <c r="G22" s="28"/>
      <c r="H22" s="28"/>
      <c r="I22" s="25"/>
    </row>
    <row r="23" spans="1:9" ht="12" customHeight="1">
      <c r="A23" s="6">
        <f t="shared" si="0"/>
        <v>19</v>
      </c>
      <c r="B23" s="29"/>
      <c r="C23" s="28">
        <v>1</v>
      </c>
      <c r="D23" s="28"/>
      <c r="E23" s="28"/>
      <c r="F23" s="29"/>
      <c r="G23" s="28"/>
      <c r="H23" s="28"/>
      <c r="I23" s="25"/>
    </row>
    <row r="24" spans="1:9" ht="12" customHeight="1">
      <c r="A24" s="6">
        <f t="shared" si="0"/>
        <v>20</v>
      </c>
      <c r="B24" s="29">
        <v>1</v>
      </c>
      <c r="C24" s="28"/>
      <c r="D24" s="28"/>
      <c r="E24" s="28"/>
      <c r="F24" s="29"/>
      <c r="G24" s="28"/>
      <c r="H24" s="28"/>
      <c r="I24" s="25"/>
    </row>
    <row r="25" spans="1:9" ht="12" customHeight="1">
      <c r="A25" s="6">
        <f t="shared" si="0"/>
        <v>21</v>
      </c>
      <c r="B25" s="29"/>
      <c r="C25" s="28"/>
      <c r="D25" s="28"/>
      <c r="E25" s="28"/>
      <c r="F25" s="29">
        <v>1</v>
      </c>
      <c r="G25" s="28"/>
      <c r="H25" s="28"/>
      <c r="I25" s="25"/>
    </row>
    <row r="26" spans="1:9" ht="12" customHeight="1">
      <c r="A26" s="6">
        <f t="shared" si="0"/>
        <v>22</v>
      </c>
      <c r="B26" s="29"/>
      <c r="C26" s="28">
        <v>1</v>
      </c>
      <c r="D26" s="28"/>
      <c r="E26" s="28"/>
      <c r="F26" s="29"/>
      <c r="G26" s="28"/>
      <c r="H26" s="28"/>
      <c r="I26" s="25"/>
    </row>
    <row r="27" spans="1:9" ht="12" customHeight="1">
      <c r="A27" s="6">
        <f t="shared" si="0"/>
        <v>23</v>
      </c>
      <c r="B27" s="29"/>
      <c r="C27" s="28"/>
      <c r="D27" s="28"/>
      <c r="E27" s="28"/>
      <c r="F27" s="29">
        <v>1</v>
      </c>
      <c r="G27" s="28"/>
      <c r="H27" s="28"/>
      <c r="I27" s="25"/>
    </row>
    <row r="28" spans="1:9" ht="12" customHeight="1">
      <c r="A28" s="6">
        <f t="shared" si="0"/>
        <v>24</v>
      </c>
      <c r="B28" s="29"/>
      <c r="C28" s="28">
        <v>1</v>
      </c>
      <c r="D28" s="28"/>
      <c r="E28" s="28"/>
      <c r="F28" s="29"/>
      <c r="G28" s="28"/>
      <c r="H28" s="28"/>
      <c r="I28" s="25"/>
    </row>
    <row r="29" spans="1:9" ht="12" customHeight="1">
      <c r="A29" s="6">
        <f t="shared" si="0"/>
        <v>25</v>
      </c>
      <c r="B29" s="29"/>
      <c r="C29" s="28"/>
      <c r="D29" s="28"/>
      <c r="E29" s="28"/>
      <c r="F29" s="29">
        <v>1</v>
      </c>
      <c r="G29" s="28"/>
      <c r="H29" s="28"/>
      <c r="I29" s="25"/>
    </row>
    <row r="30" spans="1:9" ht="12" customHeight="1">
      <c r="A30" s="6">
        <f t="shared" si="0"/>
        <v>26</v>
      </c>
      <c r="B30" s="29"/>
      <c r="C30" s="28"/>
      <c r="D30" s="28">
        <v>1</v>
      </c>
      <c r="E30" s="28"/>
      <c r="F30" s="29"/>
      <c r="G30" s="28"/>
      <c r="H30" s="28"/>
      <c r="I30" s="25"/>
    </row>
    <row r="31" spans="1:9" ht="12" customHeight="1">
      <c r="A31" s="6">
        <f t="shared" si="0"/>
        <v>27</v>
      </c>
      <c r="B31" s="29"/>
      <c r="C31" s="28"/>
      <c r="D31" s="28"/>
      <c r="E31" s="28">
        <v>1</v>
      </c>
      <c r="F31" s="29"/>
      <c r="G31" s="28"/>
      <c r="H31" s="28"/>
      <c r="I31" s="25"/>
    </row>
    <row r="32" spans="1:9" ht="12" customHeight="1">
      <c r="A32" s="6">
        <f t="shared" si="0"/>
        <v>28</v>
      </c>
      <c r="B32" s="29">
        <v>1</v>
      </c>
      <c r="C32" s="28"/>
      <c r="D32" s="28"/>
      <c r="E32" s="28"/>
      <c r="F32" s="29"/>
      <c r="G32" s="28"/>
      <c r="H32" s="28"/>
      <c r="I32" s="25"/>
    </row>
    <row r="33" spans="1:9" ht="12" customHeight="1">
      <c r="A33" s="6">
        <f t="shared" si="0"/>
        <v>29</v>
      </c>
      <c r="B33" s="29">
        <v>1</v>
      </c>
      <c r="C33" s="28"/>
      <c r="D33" s="28"/>
      <c r="E33" s="28"/>
      <c r="F33" s="29"/>
      <c r="G33" s="28"/>
      <c r="H33" s="28"/>
      <c r="I33" s="25"/>
    </row>
    <row r="34" spans="1:9" ht="12" customHeight="1">
      <c r="A34" s="6">
        <f t="shared" si="0"/>
        <v>30</v>
      </c>
      <c r="B34" s="29">
        <v>1</v>
      </c>
      <c r="C34" s="28"/>
      <c r="D34" s="28"/>
      <c r="E34" s="28"/>
      <c r="F34" s="29"/>
      <c r="G34" s="28"/>
      <c r="H34" s="28"/>
      <c r="I34" s="25"/>
    </row>
    <row r="35" spans="1:9" ht="12" customHeight="1">
      <c r="A35" s="6">
        <f t="shared" si="0"/>
        <v>31</v>
      </c>
      <c r="B35" s="29"/>
      <c r="C35" s="28"/>
      <c r="D35" s="28"/>
      <c r="E35" s="28"/>
      <c r="F35" s="29">
        <v>1</v>
      </c>
      <c r="G35" s="28"/>
      <c r="H35" s="28"/>
      <c r="I35" s="25"/>
    </row>
    <row r="36" spans="1:9" ht="12" customHeight="1">
      <c r="A36" s="6">
        <f t="shared" si="0"/>
        <v>32</v>
      </c>
      <c r="B36" s="29"/>
      <c r="C36" s="28">
        <v>1</v>
      </c>
      <c r="D36" s="28"/>
      <c r="E36" s="28"/>
      <c r="F36" s="29"/>
      <c r="G36" s="28"/>
      <c r="H36" s="28"/>
      <c r="I36" s="25"/>
    </row>
    <row r="37" spans="1:9" ht="12" customHeight="1">
      <c r="A37" s="6">
        <f t="shared" si="0"/>
        <v>33</v>
      </c>
      <c r="B37" s="23"/>
      <c r="C37" s="24"/>
      <c r="D37" s="24"/>
      <c r="E37" s="24"/>
      <c r="F37" s="23">
        <v>1</v>
      </c>
      <c r="G37" s="24"/>
      <c r="H37" s="24"/>
      <c r="I37" s="25"/>
    </row>
    <row r="38" spans="1:9" ht="12" customHeight="1">
      <c r="A38" s="6">
        <f t="shared" si="0"/>
        <v>34</v>
      </c>
      <c r="B38" s="23"/>
      <c r="C38" s="24"/>
      <c r="D38" s="24"/>
      <c r="E38" s="24"/>
      <c r="F38" s="23"/>
      <c r="G38" s="24">
        <v>1</v>
      </c>
      <c r="H38" s="24"/>
      <c r="I38" s="25"/>
    </row>
    <row r="39" spans="1:9" ht="12" customHeight="1">
      <c r="A39" s="6">
        <f t="shared" si="0"/>
        <v>35</v>
      </c>
      <c r="B39" s="23">
        <v>1</v>
      </c>
      <c r="C39" s="24"/>
      <c r="D39" s="24"/>
      <c r="E39" s="24"/>
      <c r="F39" s="23"/>
      <c r="G39" s="24"/>
      <c r="H39" s="24"/>
      <c r="I39" s="25"/>
    </row>
    <row r="40" spans="1:9" ht="12" customHeight="1">
      <c r="A40" s="6">
        <f t="shared" si="0"/>
        <v>36</v>
      </c>
      <c r="B40" s="23"/>
      <c r="C40" s="24"/>
      <c r="D40" s="24"/>
      <c r="E40" s="24"/>
      <c r="F40" s="23"/>
      <c r="G40" s="24"/>
      <c r="H40" s="24"/>
      <c r="I40" s="25">
        <v>1</v>
      </c>
    </row>
    <row r="41" spans="1:9" ht="12" customHeight="1">
      <c r="A41" s="6">
        <f t="shared" si="0"/>
        <v>37</v>
      </c>
      <c r="B41" s="23"/>
      <c r="C41" s="24"/>
      <c r="D41" s="24"/>
      <c r="E41" s="24"/>
      <c r="F41" s="23">
        <v>1</v>
      </c>
      <c r="G41" s="24"/>
      <c r="H41" s="24"/>
      <c r="I41" s="25"/>
    </row>
    <row r="42" spans="1:9" ht="12" customHeight="1">
      <c r="A42" s="6">
        <f t="shared" si="0"/>
        <v>38</v>
      </c>
      <c r="B42" s="23"/>
      <c r="C42" s="24"/>
      <c r="D42" s="24"/>
      <c r="E42" s="24"/>
      <c r="F42" s="23">
        <v>1</v>
      </c>
      <c r="G42" s="24"/>
      <c r="H42" s="24"/>
      <c r="I42" s="25"/>
    </row>
    <row r="43" spans="1:9" ht="12" customHeight="1">
      <c r="A43" s="6">
        <f t="shared" si="0"/>
        <v>39</v>
      </c>
      <c r="B43" s="23">
        <v>1</v>
      </c>
      <c r="C43" s="24"/>
      <c r="D43" s="24"/>
      <c r="E43" s="24"/>
      <c r="F43" s="23"/>
      <c r="G43" s="24"/>
      <c r="H43" s="24"/>
      <c r="I43" s="25"/>
    </row>
    <row r="44" spans="1:9" ht="12" customHeight="1">
      <c r="A44" s="6">
        <f t="shared" si="0"/>
        <v>40</v>
      </c>
      <c r="B44" s="23"/>
      <c r="C44" s="24"/>
      <c r="D44" s="24"/>
      <c r="E44" s="24"/>
      <c r="F44" s="23">
        <v>1</v>
      </c>
      <c r="G44" s="24"/>
      <c r="H44" s="24"/>
      <c r="I44" s="25"/>
    </row>
    <row r="45" spans="1:9" ht="12" customHeight="1">
      <c r="A45" s="6">
        <f t="shared" si="0"/>
        <v>41</v>
      </c>
      <c r="B45" s="23"/>
      <c r="C45" s="24"/>
      <c r="D45" s="24"/>
      <c r="E45" s="24"/>
      <c r="F45" s="23">
        <v>1</v>
      </c>
      <c r="G45" s="24"/>
      <c r="H45" s="24"/>
      <c r="I45" s="25"/>
    </row>
    <row r="46" spans="1:9" ht="12" customHeight="1">
      <c r="A46" s="6">
        <f t="shared" si="0"/>
        <v>42</v>
      </c>
      <c r="B46" s="23"/>
      <c r="C46" s="24"/>
      <c r="D46" s="24"/>
      <c r="E46" s="24"/>
      <c r="F46" s="23"/>
      <c r="G46" s="24"/>
      <c r="H46" s="24"/>
      <c r="I46" s="25">
        <v>1</v>
      </c>
    </row>
    <row r="47" spans="1:9" ht="12" customHeight="1">
      <c r="A47" s="6">
        <f t="shared" si="0"/>
        <v>43</v>
      </c>
      <c r="B47" s="23"/>
      <c r="C47" s="24"/>
      <c r="D47" s="24"/>
      <c r="E47" s="24"/>
      <c r="F47" s="23">
        <v>1</v>
      </c>
      <c r="G47" s="24"/>
      <c r="H47" s="24"/>
      <c r="I47" s="25"/>
    </row>
    <row r="48" spans="1:9" ht="12" customHeight="1">
      <c r="A48" s="6">
        <f t="shared" si="0"/>
        <v>44</v>
      </c>
      <c r="B48" s="23">
        <v>1</v>
      </c>
      <c r="C48" s="24"/>
      <c r="D48" s="24"/>
      <c r="E48" s="24"/>
      <c r="F48" s="23"/>
      <c r="G48" s="24"/>
      <c r="H48" s="24"/>
      <c r="I48" s="25"/>
    </row>
    <row r="49" spans="1:9" ht="12" customHeight="1">
      <c r="A49" s="6">
        <f t="shared" si="0"/>
        <v>45</v>
      </c>
      <c r="B49" s="23"/>
      <c r="C49" s="24"/>
      <c r="D49" s="24"/>
      <c r="E49" s="24"/>
      <c r="F49" s="23"/>
      <c r="G49" s="24">
        <v>1</v>
      </c>
      <c r="H49" s="24"/>
      <c r="I49" s="25"/>
    </row>
    <row r="50" spans="1:9" ht="12" customHeight="1">
      <c r="A50" s="6">
        <f t="shared" si="0"/>
        <v>46</v>
      </c>
      <c r="B50" s="23"/>
      <c r="C50" s="24"/>
      <c r="D50" s="24"/>
      <c r="E50" s="24"/>
      <c r="F50" s="23">
        <v>1</v>
      </c>
      <c r="G50" s="24"/>
      <c r="H50" s="24"/>
      <c r="I50" s="25"/>
    </row>
    <row r="51" spans="1:9" ht="12" customHeight="1">
      <c r="A51" s="6">
        <f t="shared" si="0"/>
        <v>47</v>
      </c>
      <c r="B51" s="23"/>
      <c r="C51" s="24"/>
      <c r="D51" s="24"/>
      <c r="E51" s="24"/>
      <c r="F51" s="23">
        <v>1</v>
      </c>
      <c r="G51" s="24"/>
      <c r="H51" s="24"/>
      <c r="I51" s="25"/>
    </row>
    <row r="52" spans="1:9" ht="12" customHeight="1">
      <c r="A52" s="6">
        <f t="shared" si="0"/>
        <v>48</v>
      </c>
      <c r="B52" s="23"/>
      <c r="C52" s="24"/>
      <c r="D52" s="24"/>
      <c r="E52" s="24"/>
      <c r="F52" s="23">
        <v>1</v>
      </c>
      <c r="G52" s="24"/>
      <c r="H52" s="24"/>
      <c r="I52" s="25"/>
    </row>
    <row r="53" spans="1:9" ht="12" customHeight="1">
      <c r="A53" s="6"/>
      <c r="B53" s="4"/>
      <c r="C53" s="4"/>
      <c r="D53" s="4"/>
      <c r="E53" s="4"/>
      <c r="F53" s="4"/>
      <c r="G53" s="4"/>
      <c r="H53" s="4"/>
      <c r="I53" s="4"/>
    </row>
    <row r="54" spans="1:10" ht="12" customHeight="1">
      <c r="A54" s="26" t="s">
        <v>39</v>
      </c>
      <c r="B54" s="4">
        <f>SUM(B5:B52)</f>
        <v>12</v>
      </c>
      <c r="C54" s="4">
        <f aca="true" t="shared" si="1" ref="C54:I54">SUM(C5:C52)</f>
        <v>6</v>
      </c>
      <c r="D54" s="4">
        <f t="shared" si="1"/>
        <v>1</v>
      </c>
      <c r="E54" s="4">
        <f t="shared" si="1"/>
        <v>2</v>
      </c>
      <c r="F54" s="4">
        <f t="shared" si="1"/>
        <v>19</v>
      </c>
      <c r="G54" s="4">
        <f t="shared" si="1"/>
        <v>6</v>
      </c>
      <c r="H54" s="4">
        <f t="shared" si="1"/>
        <v>0</v>
      </c>
      <c r="I54" s="4">
        <f t="shared" si="1"/>
        <v>2</v>
      </c>
      <c r="J54"/>
    </row>
    <row r="55" spans="1:9" ht="12" customHeight="1">
      <c r="A55" s="35"/>
      <c r="B55" s="18">
        <f aca="true" t="shared" si="2" ref="B55:I55">B54/SUM($B$54:$E$54)</f>
        <v>0.5714285714285714</v>
      </c>
      <c r="C55" s="18">
        <f t="shared" si="2"/>
        <v>0.2857142857142857</v>
      </c>
      <c r="D55" s="18">
        <f t="shared" si="2"/>
        <v>0.047619047619047616</v>
      </c>
      <c r="E55" s="18">
        <f t="shared" si="2"/>
        <v>0.09523809523809523</v>
      </c>
      <c r="F55" s="18">
        <f t="shared" si="2"/>
        <v>0.9047619047619048</v>
      </c>
      <c r="G55" s="18">
        <f t="shared" si="2"/>
        <v>0.2857142857142857</v>
      </c>
      <c r="H55" s="18">
        <f t="shared" si="2"/>
        <v>0</v>
      </c>
      <c r="I55" s="18">
        <f t="shared" si="2"/>
        <v>0.09523809523809523</v>
      </c>
    </row>
    <row r="56" spans="1:9" ht="12" customHeight="1">
      <c r="A56" s="35"/>
      <c r="B56" s="18"/>
      <c r="C56" s="18"/>
      <c r="D56" s="18"/>
      <c r="E56" s="18"/>
      <c r="F56" s="18"/>
      <c r="G56" s="18"/>
      <c r="H56" s="18"/>
      <c r="I56" s="18"/>
    </row>
    <row r="57" spans="1:9" ht="12" customHeight="1">
      <c r="A57" s="26" t="s">
        <v>58</v>
      </c>
      <c r="B57" s="18"/>
      <c r="D57" s="18"/>
      <c r="E57" s="18"/>
      <c r="F57" s="18"/>
      <c r="H57" s="18"/>
      <c r="I57" s="18"/>
    </row>
    <row r="58" spans="1:9" ht="12" customHeight="1">
      <c r="A58" s="26" t="s">
        <v>114</v>
      </c>
      <c r="B58" s="18"/>
      <c r="C58" s="4">
        <f>SUM(B54:E54)</f>
        <v>21</v>
      </c>
      <c r="D58" s="18"/>
      <c r="E58" s="18"/>
      <c r="F58" s="18"/>
      <c r="G58" s="4">
        <f>SUM(F54:I54)</f>
        <v>27</v>
      </c>
      <c r="H58" s="18"/>
      <c r="I58" s="18"/>
    </row>
    <row r="59" spans="1:9" ht="12" customHeight="1">
      <c r="A59" s="35"/>
      <c r="B59" s="18"/>
      <c r="C59" s="18"/>
      <c r="D59" s="18"/>
      <c r="E59" s="18"/>
      <c r="F59" s="18"/>
      <c r="G59" s="18"/>
      <c r="H59" s="18"/>
      <c r="I59" s="18"/>
    </row>
    <row r="60" ht="12" customHeight="1">
      <c r="A60" s="26" t="s">
        <v>40</v>
      </c>
    </row>
    <row r="61" spans="1:7" ht="12" customHeight="1">
      <c r="A61" s="26" t="s">
        <v>107</v>
      </c>
      <c r="B61"/>
      <c r="C61" s="45">
        <f>(C54-D54)/SUM(B54:E54)</f>
        <v>0.23809523809523808</v>
      </c>
      <c r="D61" s="4"/>
      <c r="E61" s="4"/>
      <c r="F61" s="4"/>
      <c r="G61" s="45">
        <f>(G54-H54)/SUM(F54:I54)</f>
        <v>0.2222222222222222</v>
      </c>
    </row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>
      <c r="A69" s="1"/>
    </row>
    <row r="70" ht="12" customHeight="1">
      <c r="A70" s="1"/>
    </row>
    <row r="71" ht="12" customHeight="1">
      <c r="A71" s="1"/>
    </row>
    <row r="72" ht="12" customHeight="1">
      <c r="A72" s="1"/>
    </row>
    <row r="73" ht="12" customHeight="1">
      <c r="A73" s="1"/>
    </row>
    <row r="74" ht="12" customHeight="1">
      <c r="A74" s="1"/>
    </row>
    <row r="75" ht="12" customHeight="1">
      <c r="A75" s="1"/>
    </row>
    <row r="76" ht="12" customHeight="1">
      <c r="A76" s="1"/>
    </row>
    <row r="77" ht="12" customHeight="1">
      <c r="A77" s="1"/>
    </row>
    <row r="78" ht="12" customHeight="1">
      <c r="A78" s="1"/>
    </row>
    <row r="79" ht="12" customHeight="1">
      <c r="A79" s="1"/>
    </row>
    <row r="80" ht="12" customHeight="1">
      <c r="A80" s="1"/>
    </row>
    <row r="81" ht="12" customHeight="1">
      <c r="A81" s="1"/>
    </row>
    <row r="82" ht="12" customHeight="1">
      <c r="A82" s="1"/>
    </row>
    <row r="83" ht="12" customHeight="1">
      <c r="A83" s="1"/>
    </row>
    <row r="84" ht="12" customHeight="1">
      <c r="A84" s="1"/>
    </row>
    <row r="85" ht="12" customHeight="1">
      <c r="A85" s="1"/>
    </row>
  </sheetData>
  <sheetProtection/>
  <mergeCells count="2">
    <mergeCell ref="B3:E3"/>
    <mergeCell ref="F3:I3"/>
  </mergeCells>
  <printOptions/>
  <pageMargins left="0.75" right="0.75" top="1" bottom="1" header="0.5" footer="0.5"/>
  <pageSetup fitToHeight="1" fitToWidth="1" orientation="portrait" scale="86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6"/>
  <sheetViews>
    <sheetView showGridLines="0" showRowColHeaders="0" workbookViewId="0" topLeftCell="A1">
      <selection activeCell="A5" sqref="A5:E27"/>
    </sheetView>
  </sheetViews>
  <sheetFormatPr defaultColWidth="11.00390625" defaultRowHeight="12.75"/>
  <cols>
    <col min="1" max="1" width="5.00390625" style="0" customWidth="1"/>
    <col min="2" max="9" width="7.25390625" style="0" customWidth="1"/>
  </cols>
  <sheetData>
    <row r="1" ht="12.75">
      <c r="B1" s="1" t="s">
        <v>73</v>
      </c>
    </row>
    <row r="3" spans="1:9" ht="12.75">
      <c r="A3" s="6" t="s">
        <v>32</v>
      </c>
      <c r="B3" s="101" t="s">
        <v>33</v>
      </c>
      <c r="C3" s="102"/>
      <c r="D3" s="102"/>
      <c r="E3" s="103"/>
      <c r="F3" s="101" t="s">
        <v>34</v>
      </c>
      <c r="G3" s="102"/>
      <c r="H3" s="102"/>
      <c r="I3" s="103"/>
    </row>
    <row r="4" spans="1:9" ht="12.75">
      <c r="A4" s="19"/>
      <c r="B4" s="3" t="s">
        <v>35</v>
      </c>
      <c r="C4" s="3" t="s">
        <v>37</v>
      </c>
      <c r="D4" s="3" t="s">
        <v>38</v>
      </c>
      <c r="E4" s="3" t="s">
        <v>36</v>
      </c>
      <c r="F4" s="3" t="s">
        <v>35</v>
      </c>
      <c r="G4" s="3" t="s">
        <v>37</v>
      </c>
      <c r="H4" s="3" t="s">
        <v>38</v>
      </c>
      <c r="I4" s="3" t="s">
        <v>36</v>
      </c>
    </row>
    <row r="5" spans="1:9" ht="12.75">
      <c r="A5" s="19">
        <v>1</v>
      </c>
      <c r="B5" s="31"/>
      <c r="C5" s="32">
        <v>1</v>
      </c>
      <c r="D5" s="32"/>
      <c r="E5" s="32"/>
      <c r="F5" s="31"/>
      <c r="G5" s="32"/>
      <c r="H5" s="24"/>
      <c r="I5" s="25"/>
    </row>
    <row r="6" spans="1:9" ht="12.75">
      <c r="A6" s="19">
        <f>A5+1</f>
        <v>2</v>
      </c>
      <c r="B6" s="31">
        <v>1</v>
      </c>
      <c r="C6" s="32"/>
      <c r="D6" s="32"/>
      <c r="E6" s="32"/>
      <c r="F6" s="31"/>
      <c r="G6" s="32"/>
      <c r="H6" s="24"/>
      <c r="I6" s="25"/>
    </row>
    <row r="7" spans="1:9" ht="12.75">
      <c r="A7" s="19">
        <f aca="true" t="shared" si="0" ref="A7:A27">A6+1</f>
        <v>3</v>
      </c>
      <c r="B7" s="31"/>
      <c r="C7" s="32">
        <v>1</v>
      </c>
      <c r="D7" s="32"/>
      <c r="E7" s="32"/>
      <c r="F7" s="31"/>
      <c r="G7" s="32"/>
      <c r="H7" s="24"/>
      <c r="I7" s="25"/>
    </row>
    <row r="8" spans="1:9" ht="12.75">
      <c r="A8" s="19">
        <f t="shared" si="0"/>
        <v>4</v>
      </c>
      <c r="B8" s="31"/>
      <c r="C8" s="32">
        <v>1</v>
      </c>
      <c r="D8" s="32"/>
      <c r="E8" s="32"/>
      <c r="F8" s="31"/>
      <c r="G8" s="32"/>
      <c r="H8" s="24"/>
      <c r="I8" s="25"/>
    </row>
    <row r="9" spans="1:9" ht="12.75">
      <c r="A9" s="19">
        <f t="shared" si="0"/>
        <v>5</v>
      </c>
      <c r="B9" s="31"/>
      <c r="C9" s="32"/>
      <c r="D9" s="32"/>
      <c r="E9" s="32"/>
      <c r="F9" s="31">
        <v>1</v>
      </c>
      <c r="G9" s="32"/>
      <c r="H9" s="24"/>
      <c r="I9" s="25"/>
    </row>
    <row r="10" spans="1:9" ht="12.75">
      <c r="A10" s="19">
        <f t="shared" si="0"/>
        <v>6</v>
      </c>
      <c r="B10" s="31">
        <v>1</v>
      </c>
      <c r="C10" s="32"/>
      <c r="D10" s="32"/>
      <c r="E10" s="32"/>
      <c r="F10" s="31"/>
      <c r="G10" s="32"/>
      <c r="H10" s="24"/>
      <c r="I10" s="25"/>
    </row>
    <row r="11" spans="1:9" ht="12.75">
      <c r="A11" s="19">
        <f>A10+1</f>
        <v>7</v>
      </c>
      <c r="B11" s="31"/>
      <c r="C11" s="32"/>
      <c r="D11" s="32"/>
      <c r="E11" s="32"/>
      <c r="F11" s="31">
        <v>1</v>
      </c>
      <c r="G11" s="32"/>
      <c r="H11" s="24"/>
      <c r="I11" s="25"/>
    </row>
    <row r="12" spans="1:9" ht="12.75">
      <c r="A12" s="19">
        <f t="shared" si="0"/>
        <v>8</v>
      </c>
      <c r="B12" s="31"/>
      <c r="C12" s="32"/>
      <c r="D12" s="32"/>
      <c r="E12" s="32"/>
      <c r="F12" s="31">
        <v>1</v>
      </c>
      <c r="G12" s="32"/>
      <c r="H12" s="24"/>
      <c r="I12" s="25"/>
    </row>
    <row r="13" spans="1:9" ht="12.75">
      <c r="A13" s="19">
        <f t="shared" si="0"/>
        <v>9</v>
      </c>
      <c r="B13" s="31"/>
      <c r="C13" s="32"/>
      <c r="D13" s="32"/>
      <c r="E13" s="32"/>
      <c r="F13" s="31">
        <v>1</v>
      </c>
      <c r="G13" s="32"/>
      <c r="H13" s="24"/>
      <c r="I13" s="25"/>
    </row>
    <row r="14" spans="1:9" ht="12.75">
      <c r="A14" s="19">
        <f t="shared" si="0"/>
        <v>10</v>
      </c>
      <c r="B14" s="31"/>
      <c r="C14" s="32"/>
      <c r="D14" s="32">
        <v>1</v>
      </c>
      <c r="E14" s="32"/>
      <c r="F14" s="31"/>
      <c r="G14" s="32"/>
      <c r="H14" s="24"/>
      <c r="I14" s="25"/>
    </row>
    <row r="15" spans="1:9" ht="12.75">
      <c r="A15" s="19">
        <f>A14+1</f>
        <v>11</v>
      </c>
      <c r="B15" s="31">
        <v>1</v>
      </c>
      <c r="C15" s="32"/>
      <c r="D15" s="32"/>
      <c r="E15" s="32"/>
      <c r="F15" s="31"/>
      <c r="G15" s="32"/>
      <c r="H15" s="24"/>
      <c r="I15" s="25"/>
    </row>
    <row r="16" spans="1:9" ht="12.75">
      <c r="A16" s="19">
        <f t="shared" si="0"/>
        <v>12</v>
      </c>
      <c r="B16" s="31"/>
      <c r="C16" s="32"/>
      <c r="D16" s="32"/>
      <c r="E16" s="32"/>
      <c r="F16" s="31"/>
      <c r="G16" s="32">
        <v>1</v>
      </c>
      <c r="H16" s="24"/>
      <c r="I16" s="25"/>
    </row>
    <row r="17" spans="1:9" ht="12.75">
      <c r="A17" s="19">
        <f t="shared" si="0"/>
        <v>13</v>
      </c>
      <c r="B17" s="31"/>
      <c r="C17" s="32"/>
      <c r="D17" s="32"/>
      <c r="E17" s="32"/>
      <c r="F17" s="31">
        <v>1</v>
      </c>
      <c r="G17" s="32"/>
      <c r="H17" s="24"/>
      <c r="I17" s="25"/>
    </row>
    <row r="18" spans="1:9" ht="12.75">
      <c r="A18" s="19">
        <f t="shared" si="0"/>
        <v>14</v>
      </c>
      <c r="B18" s="31"/>
      <c r="C18" s="32"/>
      <c r="D18" s="32"/>
      <c r="E18" s="32"/>
      <c r="F18" s="31"/>
      <c r="G18" s="32">
        <v>1</v>
      </c>
      <c r="H18" s="24"/>
      <c r="I18" s="25"/>
    </row>
    <row r="19" spans="1:9" ht="12.75">
      <c r="A19" s="19">
        <f>A18+1</f>
        <v>15</v>
      </c>
      <c r="B19" s="31"/>
      <c r="C19" s="32"/>
      <c r="D19" s="32"/>
      <c r="E19" s="32"/>
      <c r="F19" s="31">
        <v>1</v>
      </c>
      <c r="G19" s="32"/>
      <c r="H19" s="24"/>
      <c r="I19" s="25"/>
    </row>
    <row r="20" spans="1:9" ht="12.75">
      <c r="A20" s="19">
        <f t="shared" si="0"/>
        <v>16</v>
      </c>
      <c r="B20" s="31"/>
      <c r="C20" s="32"/>
      <c r="D20" s="32"/>
      <c r="E20" s="32"/>
      <c r="F20" s="31">
        <v>1</v>
      </c>
      <c r="G20" s="32"/>
      <c r="H20" s="24"/>
      <c r="I20" s="25"/>
    </row>
    <row r="21" spans="1:9" ht="12.75">
      <c r="A21" s="19">
        <f>A20+1</f>
        <v>17</v>
      </c>
      <c r="B21" s="31">
        <v>1</v>
      </c>
      <c r="C21" s="32"/>
      <c r="D21" s="32"/>
      <c r="E21" s="32"/>
      <c r="F21" s="31"/>
      <c r="G21" s="32"/>
      <c r="H21" s="24"/>
      <c r="I21" s="25"/>
    </row>
    <row r="22" spans="1:9" ht="12.75">
      <c r="A22" s="19">
        <f>A21+1</f>
        <v>18</v>
      </c>
      <c r="B22" s="31">
        <v>1</v>
      </c>
      <c r="C22" s="32"/>
      <c r="D22" s="32"/>
      <c r="E22" s="32"/>
      <c r="F22" s="31"/>
      <c r="G22" s="32"/>
      <c r="H22" s="24"/>
      <c r="I22" s="30"/>
    </row>
    <row r="23" spans="1:9" ht="12.75">
      <c r="A23" s="19">
        <f>A22+1</f>
        <v>19</v>
      </c>
      <c r="B23" s="31">
        <v>1</v>
      </c>
      <c r="C23" s="32"/>
      <c r="D23" s="32"/>
      <c r="E23" s="32"/>
      <c r="F23" s="31"/>
      <c r="G23" s="32"/>
      <c r="H23" s="24"/>
      <c r="I23" s="25"/>
    </row>
    <row r="24" spans="1:9" ht="12.75">
      <c r="A24" s="19">
        <f t="shared" si="0"/>
        <v>20</v>
      </c>
      <c r="B24" s="31"/>
      <c r="C24" s="32"/>
      <c r="D24" s="32"/>
      <c r="E24" s="32"/>
      <c r="F24" s="31">
        <v>1</v>
      </c>
      <c r="G24" s="32"/>
      <c r="H24" s="24"/>
      <c r="I24" s="25"/>
    </row>
    <row r="25" spans="1:9" ht="12.75">
      <c r="A25" s="19">
        <f t="shared" si="0"/>
        <v>21</v>
      </c>
      <c r="B25" s="31"/>
      <c r="C25" s="32">
        <v>1</v>
      </c>
      <c r="D25" s="32"/>
      <c r="E25" s="33"/>
      <c r="F25" s="31"/>
      <c r="G25" s="32"/>
      <c r="H25" s="24"/>
      <c r="I25" s="25"/>
    </row>
    <row r="26" spans="1:9" ht="12.75">
      <c r="A26" s="19">
        <f t="shared" si="0"/>
        <v>22</v>
      </c>
      <c r="B26" s="31">
        <v>1</v>
      </c>
      <c r="C26" s="32"/>
      <c r="D26" s="32"/>
      <c r="E26" s="32"/>
      <c r="F26" s="31"/>
      <c r="G26" s="32"/>
      <c r="H26" s="24"/>
      <c r="I26" s="25"/>
    </row>
    <row r="27" spans="1:9" ht="12.75">
      <c r="A27" s="19">
        <f t="shared" si="0"/>
        <v>23</v>
      </c>
      <c r="B27" s="31">
        <v>1</v>
      </c>
      <c r="C27" s="32"/>
      <c r="D27" s="32"/>
      <c r="E27" s="32"/>
      <c r="F27" s="31"/>
      <c r="G27" s="32"/>
      <c r="H27" s="24"/>
      <c r="I27" s="25"/>
    </row>
    <row r="28" spans="1:9" ht="12.75">
      <c r="A28" s="6"/>
      <c r="B28" s="4"/>
      <c r="C28" s="4"/>
      <c r="D28" s="4"/>
      <c r="E28" s="4"/>
      <c r="F28" s="4"/>
      <c r="G28" s="4"/>
      <c r="H28" s="4"/>
      <c r="I28" s="4"/>
    </row>
    <row r="29" spans="1:9" ht="12.75">
      <c r="A29" s="34" t="s">
        <v>39</v>
      </c>
      <c r="B29" s="4">
        <f aca="true" t="shared" si="1" ref="B29:I29">SUM(B5:B27)</f>
        <v>8</v>
      </c>
      <c r="C29" s="4">
        <f t="shared" si="1"/>
        <v>4</v>
      </c>
      <c r="D29" s="4">
        <f t="shared" si="1"/>
        <v>1</v>
      </c>
      <c r="E29" s="4">
        <f t="shared" si="1"/>
        <v>0</v>
      </c>
      <c r="F29" s="4">
        <f t="shared" si="1"/>
        <v>8</v>
      </c>
      <c r="G29" s="4">
        <f t="shared" si="1"/>
        <v>2</v>
      </c>
      <c r="H29" s="4">
        <f t="shared" si="1"/>
        <v>0</v>
      </c>
      <c r="I29" s="4">
        <f t="shared" si="1"/>
        <v>0</v>
      </c>
    </row>
    <row r="30" spans="1:9" ht="12.75">
      <c r="A30" s="35"/>
      <c r="B30" s="18">
        <f>B29/SUM($B$29:$E$29)</f>
        <v>0.6153846153846154</v>
      </c>
      <c r="C30" s="18">
        <f>C29/SUM($B$29:$E$29)</f>
        <v>0.3076923076923077</v>
      </c>
      <c r="D30" s="18">
        <f>D29/SUM($B$29:$E$29)</f>
        <v>0.07692307692307693</v>
      </c>
      <c r="E30" s="18">
        <f>E29/SUM($B$29:$E$29)</f>
        <v>0</v>
      </c>
      <c r="F30" s="18">
        <f>F29/SUM($F$29:$I$29)</f>
        <v>0.8</v>
      </c>
      <c r="G30" s="18">
        <f>G29/SUM($F$29:$I$29)</f>
        <v>0.2</v>
      </c>
      <c r="H30" s="18">
        <f>H29/SUM($F$29:$I$29)</f>
        <v>0</v>
      </c>
      <c r="I30" s="18">
        <f>I29/SUM($F$29:$I$29)</f>
        <v>0</v>
      </c>
    </row>
    <row r="31" spans="1:9" ht="12.75">
      <c r="A31" s="35"/>
      <c r="B31" s="18"/>
      <c r="C31" s="18"/>
      <c r="D31" s="18"/>
      <c r="E31" s="18"/>
      <c r="F31" s="18"/>
      <c r="G31" s="18"/>
      <c r="H31" s="18"/>
      <c r="I31" s="18"/>
    </row>
    <row r="32" spans="1:9" ht="12.75">
      <c r="A32" s="26" t="s">
        <v>58</v>
      </c>
      <c r="B32" s="18"/>
      <c r="C32" s="2"/>
      <c r="D32" s="18"/>
      <c r="E32" s="18"/>
      <c r="F32" s="18"/>
      <c r="G32" s="2"/>
      <c r="H32" s="18"/>
      <c r="I32" s="18"/>
    </row>
    <row r="33" spans="1:9" ht="12.75">
      <c r="A33" s="26" t="s">
        <v>114</v>
      </c>
      <c r="B33" s="18"/>
      <c r="C33" s="4">
        <f>SUM(B29:E29)</f>
        <v>13</v>
      </c>
      <c r="D33" s="18"/>
      <c r="E33" s="18"/>
      <c r="F33" s="18"/>
      <c r="G33" s="4">
        <f>SUM(F29:I29)</f>
        <v>10</v>
      </c>
      <c r="H33" s="18"/>
      <c r="I33" s="18"/>
    </row>
    <row r="34" spans="1:9" ht="12.75">
      <c r="A34" s="35"/>
      <c r="B34" s="18"/>
      <c r="C34" s="18"/>
      <c r="D34" s="18"/>
      <c r="E34" s="18"/>
      <c r="F34" s="18"/>
      <c r="G34" s="18"/>
      <c r="H34" s="18"/>
      <c r="I34" s="18"/>
    </row>
    <row r="35" spans="1:9" ht="12.75">
      <c r="A35" s="26" t="s">
        <v>40</v>
      </c>
      <c r="B35" s="2"/>
      <c r="C35" s="2"/>
      <c r="D35" s="2"/>
      <c r="E35" s="2"/>
      <c r="F35" s="2"/>
      <c r="G35" s="2"/>
      <c r="H35" s="2"/>
      <c r="I35" s="2"/>
    </row>
    <row r="36" spans="1:9" ht="12.75">
      <c r="A36" s="26" t="s">
        <v>107</v>
      </c>
      <c r="C36" s="45">
        <f>(C29-D29)/SUM(B29:E29)</f>
        <v>0.23076923076923078</v>
      </c>
      <c r="D36" s="4"/>
      <c r="E36" s="4"/>
      <c r="F36" s="4"/>
      <c r="G36" s="45">
        <f>(G29-H29)/SUM(F29:I29)</f>
        <v>0.2</v>
      </c>
      <c r="H36" s="2"/>
      <c r="I36" s="2"/>
    </row>
  </sheetData>
  <sheetProtection/>
  <mergeCells count="2">
    <mergeCell ref="B3:E3"/>
    <mergeCell ref="F3:I3"/>
  </mergeCells>
  <printOptions/>
  <pageMargins left="0.75" right="0.75" top="1" bottom="1" header="0.5" footer="0.5"/>
  <pageSetup fitToHeight="1" fitToWidth="1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4"/>
  <sheetViews>
    <sheetView showGridLines="0" showRowColHeaders="0" workbookViewId="0" topLeftCell="A1">
      <selection activeCell="A5" sqref="A5:E41"/>
    </sheetView>
  </sheetViews>
  <sheetFormatPr defaultColWidth="11.00390625" defaultRowHeight="12.75"/>
  <cols>
    <col min="1" max="1" width="4.875" style="4" customWidth="1"/>
    <col min="2" max="9" width="7.25390625" style="2" customWidth="1"/>
    <col min="10" max="16384" width="10.75390625" style="2" customWidth="1"/>
  </cols>
  <sheetData>
    <row r="1" spans="2:3" ht="12.75">
      <c r="B1" s="2" t="s">
        <v>74</v>
      </c>
      <c r="C1" s="1"/>
    </row>
    <row r="3" spans="1:9" ht="12.75">
      <c r="A3" s="6" t="s">
        <v>32</v>
      </c>
      <c r="B3" s="101" t="s">
        <v>33</v>
      </c>
      <c r="C3" s="102"/>
      <c r="D3" s="102"/>
      <c r="E3" s="103"/>
      <c r="F3" s="101" t="s">
        <v>34</v>
      </c>
      <c r="G3" s="102"/>
      <c r="H3" s="102"/>
      <c r="I3" s="103"/>
    </row>
    <row r="4" spans="1:9" ht="12.75">
      <c r="A4" s="19"/>
      <c r="B4" s="27" t="s">
        <v>35</v>
      </c>
      <c r="C4" s="27" t="s">
        <v>37</v>
      </c>
      <c r="D4" s="27" t="s">
        <v>38</v>
      </c>
      <c r="E4" s="27" t="s">
        <v>36</v>
      </c>
      <c r="F4" s="27" t="s">
        <v>35</v>
      </c>
      <c r="G4" s="27" t="s">
        <v>37</v>
      </c>
      <c r="H4" s="27" t="s">
        <v>38</v>
      </c>
      <c r="I4" s="27" t="s">
        <v>36</v>
      </c>
    </row>
    <row r="5" spans="1:9" ht="12.75">
      <c r="A5" s="19">
        <v>1</v>
      </c>
      <c r="B5" s="29">
        <v>1</v>
      </c>
      <c r="C5" s="28"/>
      <c r="D5" s="28"/>
      <c r="E5" s="28"/>
      <c r="F5" s="29"/>
      <c r="G5" s="28"/>
      <c r="H5" s="24"/>
      <c r="I5" s="25"/>
    </row>
    <row r="6" spans="1:9" ht="12.75">
      <c r="A6" s="19">
        <f>A5+1</f>
        <v>2</v>
      </c>
      <c r="B6" s="29"/>
      <c r="C6" s="28"/>
      <c r="D6" s="28"/>
      <c r="E6" s="28"/>
      <c r="F6" s="29">
        <v>1</v>
      </c>
      <c r="G6" s="28"/>
      <c r="H6" s="24"/>
      <c r="I6" s="25"/>
    </row>
    <row r="7" spans="1:9" ht="12.75">
      <c r="A7" s="19">
        <f aca="true" t="shared" si="0" ref="A7:A41">A6+1</f>
        <v>3</v>
      </c>
      <c r="B7" s="29">
        <v>1</v>
      </c>
      <c r="C7" s="28"/>
      <c r="D7" s="28"/>
      <c r="E7" s="28"/>
      <c r="F7" s="29"/>
      <c r="G7" s="28"/>
      <c r="H7" s="24"/>
      <c r="I7" s="25"/>
    </row>
    <row r="8" spans="1:9" ht="12.75">
      <c r="A8" s="19">
        <f t="shared" si="0"/>
        <v>4</v>
      </c>
      <c r="B8" s="29"/>
      <c r="C8" s="28"/>
      <c r="D8" s="28"/>
      <c r="E8" s="28">
        <v>1</v>
      </c>
      <c r="F8" s="29"/>
      <c r="G8" s="28"/>
      <c r="H8" s="24"/>
      <c r="I8" s="25"/>
    </row>
    <row r="9" spans="1:9" ht="12.75">
      <c r="A9" s="19">
        <f t="shared" si="0"/>
        <v>5</v>
      </c>
      <c r="B9" s="29">
        <v>1</v>
      </c>
      <c r="C9" s="28"/>
      <c r="D9" s="28"/>
      <c r="E9" s="28"/>
      <c r="F9" s="29"/>
      <c r="G9" s="28"/>
      <c r="H9" s="24"/>
      <c r="I9" s="25"/>
    </row>
    <row r="10" spans="1:9" ht="12.75">
      <c r="A10" s="19">
        <f t="shared" si="0"/>
        <v>6</v>
      </c>
      <c r="B10" s="29"/>
      <c r="C10" s="28">
        <v>1</v>
      </c>
      <c r="D10" s="28"/>
      <c r="E10" s="28"/>
      <c r="F10" s="29"/>
      <c r="G10" s="28"/>
      <c r="H10" s="24"/>
      <c r="I10" s="25"/>
    </row>
    <row r="11" spans="1:9" ht="12.75">
      <c r="A11" s="19">
        <f>A10+1</f>
        <v>7</v>
      </c>
      <c r="B11" s="29"/>
      <c r="C11" s="28"/>
      <c r="D11" s="28"/>
      <c r="E11" s="28"/>
      <c r="F11" s="29"/>
      <c r="G11" s="28"/>
      <c r="H11" s="24"/>
      <c r="I11" s="25">
        <v>1</v>
      </c>
    </row>
    <row r="12" spans="1:9" ht="12.75">
      <c r="A12" s="19">
        <f t="shared" si="0"/>
        <v>8</v>
      </c>
      <c r="B12" s="29"/>
      <c r="C12" s="28"/>
      <c r="D12" s="28"/>
      <c r="E12" s="28"/>
      <c r="F12" s="29"/>
      <c r="G12" s="28"/>
      <c r="H12" s="24">
        <v>1</v>
      </c>
      <c r="I12" s="25"/>
    </row>
    <row r="13" spans="1:9" ht="12.75">
      <c r="A13" s="19">
        <f t="shared" si="0"/>
        <v>9</v>
      </c>
      <c r="B13" s="29"/>
      <c r="C13" s="28"/>
      <c r="D13" s="28"/>
      <c r="E13" s="28"/>
      <c r="F13" s="29">
        <v>1</v>
      </c>
      <c r="G13" s="28"/>
      <c r="H13" s="24"/>
      <c r="I13" s="25"/>
    </row>
    <row r="14" spans="1:9" ht="12.75">
      <c r="A14" s="19">
        <f t="shared" si="0"/>
        <v>10</v>
      </c>
      <c r="B14" s="29"/>
      <c r="C14" s="28"/>
      <c r="D14" s="28"/>
      <c r="E14" s="28"/>
      <c r="F14" s="29"/>
      <c r="G14" s="28">
        <v>1</v>
      </c>
      <c r="H14" s="24"/>
      <c r="I14" s="25"/>
    </row>
    <row r="15" spans="1:9" ht="12.75">
      <c r="A15" s="19">
        <f>A14+1</f>
        <v>11</v>
      </c>
      <c r="B15" s="29"/>
      <c r="C15" s="28"/>
      <c r="D15" s="28"/>
      <c r="E15" s="28"/>
      <c r="F15" s="29">
        <v>1</v>
      </c>
      <c r="G15" s="28"/>
      <c r="H15" s="24"/>
      <c r="I15" s="25"/>
    </row>
    <row r="16" spans="1:9" ht="12.75">
      <c r="A16" s="19">
        <f t="shared" si="0"/>
        <v>12</v>
      </c>
      <c r="B16" s="29"/>
      <c r="C16" s="28"/>
      <c r="D16" s="28"/>
      <c r="E16" s="28"/>
      <c r="F16" s="29">
        <v>1</v>
      </c>
      <c r="G16" s="28"/>
      <c r="H16" s="24"/>
      <c r="I16" s="25"/>
    </row>
    <row r="17" spans="1:9" ht="12.75">
      <c r="A17" s="19">
        <f t="shared" si="0"/>
        <v>13</v>
      </c>
      <c r="B17" s="29"/>
      <c r="C17" s="28">
        <v>1</v>
      </c>
      <c r="D17" s="28"/>
      <c r="E17" s="28"/>
      <c r="F17" s="29"/>
      <c r="G17" s="28"/>
      <c r="H17" s="24"/>
      <c r="I17" s="25"/>
    </row>
    <row r="18" spans="1:9" ht="12.75">
      <c r="A18" s="19">
        <f t="shared" si="0"/>
        <v>14</v>
      </c>
      <c r="B18" s="29"/>
      <c r="C18" s="28"/>
      <c r="D18" s="28"/>
      <c r="E18" s="28">
        <v>1</v>
      </c>
      <c r="F18" s="29"/>
      <c r="G18" s="28"/>
      <c r="H18" s="24"/>
      <c r="I18" s="25"/>
    </row>
    <row r="19" spans="1:9" ht="12.75">
      <c r="A19" s="19">
        <f>A18+1</f>
        <v>15</v>
      </c>
      <c r="B19" s="29"/>
      <c r="C19" s="28"/>
      <c r="D19" s="28"/>
      <c r="E19" s="28"/>
      <c r="F19" s="29">
        <v>1</v>
      </c>
      <c r="G19" s="28"/>
      <c r="H19" s="24"/>
      <c r="I19" s="25"/>
    </row>
    <row r="20" spans="1:9" ht="12.75">
      <c r="A20" s="19">
        <f t="shared" si="0"/>
        <v>16</v>
      </c>
      <c r="B20" s="29"/>
      <c r="C20" s="28"/>
      <c r="D20" s="28"/>
      <c r="E20" s="28"/>
      <c r="F20" s="29">
        <v>1</v>
      </c>
      <c r="G20" s="28"/>
      <c r="H20" s="24"/>
      <c r="I20" s="25"/>
    </row>
    <row r="21" spans="1:9" ht="12.75">
      <c r="A21" s="19">
        <f>A20+1</f>
        <v>17</v>
      </c>
      <c r="B21" s="29"/>
      <c r="C21" s="28"/>
      <c r="D21" s="28"/>
      <c r="E21" s="28"/>
      <c r="F21" s="29"/>
      <c r="G21" s="28">
        <v>1</v>
      </c>
      <c r="H21" s="24"/>
      <c r="I21" s="25"/>
    </row>
    <row r="22" spans="1:9" ht="12.75">
      <c r="A22" s="19">
        <f>A21+1</f>
        <v>18</v>
      </c>
      <c r="B22" s="29"/>
      <c r="C22" s="28"/>
      <c r="D22" s="28"/>
      <c r="E22" s="24"/>
      <c r="F22" s="29"/>
      <c r="G22" s="28"/>
      <c r="H22" s="24"/>
      <c r="I22" s="30">
        <v>1</v>
      </c>
    </row>
    <row r="23" spans="1:9" ht="12.75">
      <c r="A23" s="19">
        <f>A22+1</f>
        <v>19</v>
      </c>
      <c r="B23" s="29">
        <v>1</v>
      </c>
      <c r="C23" s="28"/>
      <c r="D23" s="28"/>
      <c r="E23" s="28"/>
      <c r="F23" s="29"/>
      <c r="G23" s="28"/>
      <c r="H23" s="24"/>
      <c r="I23" s="25"/>
    </row>
    <row r="24" spans="1:9" ht="12.75">
      <c r="A24" s="19">
        <f t="shared" si="0"/>
        <v>20</v>
      </c>
      <c r="B24" s="29">
        <v>1</v>
      </c>
      <c r="C24" s="28"/>
      <c r="D24" s="28"/>
      <c r="E24" s="28"/>
      <c r="F24" s="29"/>
      <c r="G24" s="28"/>
      <c r="H24" s="24"/>
      <c r="I24" s="25"/>
    </row>
    <row r="25" spans="1:9" ht="12.75">
      <c r="A25" s="19">
        <f t="shared" si="0"/>
        <v>21</v>
      </c>
      <c r="B25" s="29"/>
      <c r="C25" s="28"/>
      <c r="D25" s="28">
        <v>1</v>
      </c>
      <c r="E25" s="28"/>
      <c r="F25" s="29"/>
      <c r="G25" s="28"/>
      <c r="H25" s="24"/>
      <c r="I25" s="25"/>
    </row>
    <row r="26" spans="1:9" ht="12.75">
      <c r="A26" s="19">
        <f t="shared" si="0"/>
        <v>22</v>
      </c>
      <c r="B26" s="29">
        <v>1</v>
      </c>
      <c r="C26" s="28"/>
      <c r="D26" s="28"/>
      <c r="E26" s="28"/>
      <c r="F26" s="29"/>
      <c r="G26" s="28"/>
      <c r="H26" s="24"/>
      <c r="I26" s="25"/>
    </row>
    <row r="27" spans="1:9" ht="12.75">
      <c r="A27" s="19">
        <f t="shared" si="0"/>
        <v>23</v>
      </c>
      <c r="B27" s="29"/>
      <c r="C27" s="28"/>
      <c r="D27" s="28"/>
      <c r="E27" s="28">
        <v>1</v>
      </c>
      <c r="F27" s="29"/>
      <c r="G27" s="28"/>
      <c r="H27" s="24"/>
      <c r="I27" s="25"/>
    </row>
    <row r="28" spans="1:9" ht="12.75">
      <c r="A28" s="19">
        <f t="shared" si="0"/>
        <v>24</v>
      </c>
      <c r="B28" s="29"/>
      <c r="C28" s="28"/>
      <c r="D28" s="28"/>
      <c r="E28" s="28"/>
      <c r="F28" s="29">
        <v>1</v>
      </c>
      <c r="G28" s="28"/>
      <c r="H28" s="24"/>
      <c r="I28" s="25"/>
    </row>
    <row r="29" spans="1:9" ht="12.75">
      <c r="A29" s="19">
        <f t="shared" si="0"/>
        <v>25</v>
      </c>
      <c r="B29" s="29"/>
      <c r="C29" s="28"/>
      <c r="D29" s="28"/>
      <c r="E29" s="28">
        <v>1</v>
      </c>
      <c r="F29" s="29"/>
      <c r="G29" s="28"/>
      <c r="H29" s="24"/>
      <c r="I29" s="25"/>
    </row>
    <row r="30" spans="1:9" ht="12.75">
      <c r="A30" s="19">
        <f t="shared" si="0"/>
        <v>26</v>
      </c>
      <c r="B30" s="29">
        <v>1</v>
      </c>
      <c r="C30" s="28"/>
      <c r="D30" s="28"/>
      <c r="E30" s="28"/>
      <c r="F30" s="29"/>
      <c r="G30" s="28"/>
      <c r="H30" s="24"/>
      <c r="I30" s="25"/>
    </row>
    <row r="31" spans="1:9" ht="12.75">
      <c r="A31" s="19">
        <f t="shared" si="0"/>
        <v>27</v>
      </c>
      <c r="B31" s="29"/>
      <c r="C31" s="28"/>
      <c r="D31" s="28"/>
      <c r="E31" s="28"/>
      <c r="F31" s="29">
        <v>1</v>
      </c>
      <c r="G31" s="28"/>
      <c r="H31" s="24"/>
      <c r="I31" s="25"/>
    </row>
    <row r="32" spans="1:9" ht="12.75">
      <c r="A32" s="19">
        <f t="shared" si="0"/>
        <v>28</v>
      </c>
      <c r="B32" s="29"/>
      <c r="C32" s="28"/>
      <c r="D32" s="28"/>
      <c r="E32" s="28"/>
      <c r="F32" s="29"/>
      <c r="G32" s="28"/>
      <c r="H32" s="24"/>
      <c r="I32" s="25">
        <v>1</v>
      </c>
    </row>
    <row r="33" spans="1:9" ht="12.75">
      <c r="A33" s="19">
        <f t="shared" si="0"/>
        <v>29</v>
      </c>
      <c r="B33" s="29"/>
      <c r="C33" s="28"/>
      <c r="D33" s="28"/>
      <c r="E33" s="28"/>
      <c r="F33" s="29">
        <v>1</v>
      </c>
      <c r="G33" s="28"/>
      <c r="H33" s="24"/>
      <c r="I33" s="25"/>
    </row>
    <row r="34" spans="1:9" ht="12.75">
      <c r="A34" s="19">
        <f t="shared" si="0"/>
        <v>30</v>
      </c>
      <c r="B34" s="29">
        <v>1</v>
      </c>
      <c r="C34" s="28"/>
      <c r="D34" s="28"/>
      <c r="E34" s="28"/>
      <c r="F34" s="29"/>
      <c r="G34" s="28"/>
      <c r="H34" s="24"/>
      <c r="I34" s="25"/>
    </row>
    <row r="35" spans="1:9" ht="12.75">
      <c r="A35" s="19">
        <f t="shared" si="0"/>
        <v>31</v>
      </c>
      <c r="B35" s="29"/>
      <c r="C35" s="28"/>
      <c r="D35" s="28"/>
      <c r="E35" s="28"/>
      <c r="F35" s="29">
        <v>1</v>
      </c>
      <c r="G35" s="28"/>
      <c r="H35" s="24"/>
      <c r="I35" s="25"/>
    </row>
    <row r="36" spans="1:9" ht="12.75">
      <c r="A36" s="19">
        <f t="shared" si="0"/>
        <v>32</v>
      </c>
      <c r="B36" s="29"/>
      <c r="C36" s="28"/>
      <c r="D36" s="28"/>
      <c r="E36" s="28"/>
      <c r="F36" s="29"/>
      <c r="G36" s="28">
        <v>1</v>
      </c>
      <c r="H36" s="24"/>
      <c r="I36" s="25"/>
    </row>
    <row r="37" spans="1:9" ht="12.75">
      <c r="A37" s="19">
        <f t="shared" si="0"/>
        <v>33</v>
      </c>
      <c r="B37" s="29">
        <v>1</v>
      </c>
      <c r="C37" s="28"/>
      <c r="D37" s="28"/>
      <c r="E37" s="28"/>
      <c r="F37" s="29"/>
      <c r="G37" s="28"/>
      <c r="H37" s="24"/>
      <c r="I37" s="25"/>
    </row>
    <row r="38" spans="1:9" ht="12.75">
      <c r="A38" s="19">
        <f t="shared" si="0"/>
        <v>34</v>
      </c>
      <c r="B38" s="29"/>
      <c r="C38" s="28"/>
      <c r="D38" s="28"/>
      <c r="E38" s="28"/>
      <c r="F38" s="29">
        <v>1</v>
      </c>
      <c r="G38" s="28"/>
      <c r="H38" s="24"/>
      <c r="I38" s="25"/>
    </row>
    <row r="39" spans="1:9" ht="12.75">
      <c r="A39" s="19">
        <f t="shared" si="0"/>
        <v>35</v>
      </c>
      <c r="B39" s="29"/>
      <c r="C39" s="28"/>
      <c r="D39" s="28"/>
      <c r="E39" s="28"/>
      <c r="F39" s="29"/>
      <c r="G39" s="28">
        <v>1</v>
      </c>
      <c r="H39" s="24"/>
      <c r="I39" s="38"/>
    </row>
    <row r="40" spans="1:9" ht="12.75">
      <c r="A40" s="19">
        <f t="shared" si="0"/>
        <v>36</v>
      </c>
      <c r="B40" s="23"/>
      <c r="C40" s="24"/>
      <c r="D40" s="24"/>
      <c r="E40" s="24"/>
      <c r="F40" s="23">
        <v>1</v>
      </c>
      <c r="G40" s="24"/>
      <c r="H40" s="24"/>
      <c r="I40" s="25"/>
    </row>
    <row r="41" spans="1:9" ht="12.75">
      <c r="A41" s="19">
        <f t="shared" si="0"/>
        <v>37</v>
      </c>
      <c r="B41" s="23"/>
      <c r="C41" s="24"/>
      <c r="D41" s="24"/>
      <c r="E41" s="24"/>
      <c r="F41" s="23"/>
      <c r="G41" s="24"/>
      <c r="H41" s="24"/>
      <c r="I41" s="25">
        <v>1</v>
      </c>
    </row>
    <row r="42" spans="1:9" ht="12.75">
      <c r="A42" s="6"/>
      <c r="B42" s="4"/>
      <c r="C42" s="4"/>
      <c r="D42" s="4"/>
      <c r="E42" s="4"/>
      <c r="F42" s="4"/>
      <c r="G42" s="4"/>
      <c r="H42" s="4"/>
      <c r="I42" s="4"/>
    </row>
    <row r="43" spans="1:10" ht="12.75">
      <c r="A43" s="34" t="s">
        <v>39</v>
      </c>
      <c r="B43" s="4">
        <f>SUM(B5:B41)</f>
        <v>9</v>
      </c>
      <c r="C43" s="4">
        <f aca="true" t="shared" si="1" ref="C43:I43">SUM(C5:C41)</f>
        <v>2</v>
      </c>
      <c r="D43" s="4">
        <f t="shared" si="1"/>
        <v>1</v>
      </c>
      <c r="E43" s="4">
        <f t="shared" si="1"/>
        <v>4</v>
      </c>
      <c r="F43" s="4">
        <f t="shared" si="1"/>
        <v>12</v>
      </c>
      <c r="G43" s="4">
        <f t="shared" si="1"/>
        <v>4</v>
      </c>
      <c r="H43" s="4">
        <f t="shared" si="1"/>
        <v>1</v>
      </c>
      <c r="I43" s="4">
        <f t="shared" si="1"/>
        <v>4</v>
      </c>
      <c r="J43"/>
    </row>
    <row r="44" spans="1:9" ht="12.75">
      <c r="A44" s="35"/>
      <c r="B44" s="18">
        <f>B43/SUM($B$43:$E$43)</f>
        <v>0.5625</v>
      </c>
      <c r="C44" s="18">
        <f>C43/SUM($B$43:$E$43)</f>
        <v>0.125</v>
      </c>
      <c r="D44" s="18">
        <f>D43/SUM($B$43:$E$43)</f>
        <v>0.0625</v>
      </c>
      <c r="E44" s="18">
        <f>E43/SUM($B$43:$E$43)</f>
        <v>0.25</v>
      </c>
      <c r="F44" s="18">
        <f>F43/SUM($F$43:$I$43)</f>
        <v>0.5714285714285714</v>
      </c>
      <c r="G44" s="18">
        <f>G43/SUM($F$43:$I$43)</f>
        <v>0.19047619047619047</v>
      </c>
      <c r="H44" s="18">
        <f>H43/SUM($F$43:$I$43)</f>
        <v>0.047619047619047616</v>
      </c>
      <c r="I44" s="18">
        <f>I43/SUM($F$43:$I$43)</f>
        <v>0.19047619047619047</v>
      </c>
    </row>
    <row r="45" spans="1:9" ht="12.75">
      <c r="A45" s="35"/>
      <c r="B45" s="18"/>
      <c r="C45" s="18"/>
      <c r="D45" s="18"/>
      <c r="E45" s="18"/>
      <c r="F45" s="18"/>
      <c r="G45" s="18"/>
      <c r="H45" s="18"/>
      <c r="I45" s="18"/>
    </row>
    <row r="46" spans="1:9" ht="12.75">
      <c r="A46" s="26" t="s">
        <v>58</v>
      </c>
      <c r="B46" s="18"/>
      <c r="D46" s="18"/>
      <c r="E46" s="18"/>
      <c r="F46" s="18"/>
      <c r="H46" s="18"/>
      <c r="I46" s="18"/>
    </row>
    <row r="47" spans="1:9" ht="12.75">
      <c r="A47" s="26" t="s">
        <v>114</v>
      </c>
      <c r="B47" s="18"/>
      <c r="C47" s="4">
        <f>SUM(B43:E43)</f>
        <v>16</v>
      </c>
      <c r="D47" s="18"/>
      <c r="E47" s="18"/>
      <c r="F47" s="18"/>
      <c r="G47" s="4">
        <f>SUM(F43:I43)</f>
        <v>21</v>
      </c>
      <c r="H47" s="18"/>
      <c r="I47" s="18"/>
    </row>
    <row r="48" spans="1:9" ht="12.75">
      <c r="A48" s="35"/>
      <c r="B48" s="18"/>
      <c r="C48" s="18"/>
      <c r="D48" s="18"/>
      <c r="E48" s="18"/>
      <c r="F48" s="18"/>
      <c r="G48" s="18"/>
      <c r="H48" s="18"/>
      <c r="I48" s="18"/>
    </row>
    <row r="49" ht="12.75">
      <c r="A49" s="26" t="s">
        <v>40</v>
      </c>
    </row>
    <row r="50" spans="1:7" ht="12.75">
      <c r="A50" s="26" t="s">
        <v>107</v>
      </c>
      <c r="B50"/>
      <c r="C50" s="45">
        <f>(C43-D43)/SUM(B43:E43)</f>
        <v>0.0625</v>
      </c>
      <c r="D50" s="4"/>
      <c r="E50" s="4"/>
      <c r="F50" s="4"/>
      <c r="G50" s="45">
        <f>(G43-H43)/SUM(F43:I43)</f>
        <v>0.14285714285714285</v>
      </c>
    </row>
    <row r="51" spans="1:8" ht="12.75">
      <c r="A51"/>
      <c r="B51"/>
      <c r="C51"/>
      <c r="D51"/>
      <c r="E51"/>
      <c r="F51"/>
      <c r="G51"/>
      <c r="H51"/>
    </row>
    <row r="52" spans="1:9" ht="12.75">
      <c r="A52"/>
      <c r="B52"/>
      <c r="C52" s="36"/>
      <c r="D52" s="36"/>
      <c r="E52" s="36"/>
      <c r="F52" s="36"/>
      <c r="G52" s="36"/>
      <c r="H52" s="36"/>
      <c r="I52" s="36"/>
    </row>
    <row r="53" spans="1:8" ht="12.75">
      <c r="A53"/>
      <c r="C53"/>
      <c r="D53"/>
      <c r="E53"/>
      <c r="F53"/>
      <c r="G53"/>
      <c r="H53"/>
    </row>
    <row r="54" spans="1:8" ht="12.75">
      <c r="A54"/>
      <c r="B54"/>
      <c r="C54"/>
      <c r="D54"/>
      <c r="E54"/>
      <c r="F54"/>
      <c r="G54"/>
      <c r="H54"/>
    </row>
    <row r="55" spans="1:8" ht="12.75">
      <c r="A55"/>
      <c r="B55"/>
      <c r="C55"/>
      <c r="D55"/>
      <c r="E55"/>
      <c r="F55"/>
      <c r="G55"/>
      <c r="H55"/>
    </row>
    <row r="56" spans="1:8" ht="12.75">
      <c r="A56"/>
      <c r="B56"/>
      <c r="C56"/>
      <c r="D56"/>
      <c r="E56"/>
      <c r="F56"/>
      <c r="G56"/>
      <c r="H56"/>
    </row>
    <row r="57" spans="1:8" ht="12.75">
      <c r="A57"/>
      <c r="B57"/>
      <c r="C57"/>
      <c r="D57"/>
      <c r="E57"/>
      <c r="F57"/>
      <c r="G57"/>
      <c r="H57"/>
    </row>
    <row r="58" spans="1:8" ht="12.75">
      <c r="A58"/>
      <c r="B58"/>
      <c r="C58"/>
      <c r="D58"/>
      <c r="E58"/>
      <c r="F58"/>
      <c r="G58"/>
      <c r="H58"/>
    </row>
    <row r="59" spans="1:8" ht="12.75">
      <c r="A59"/>
      <c r="B59"/>
      <c r="C59"/>
      <c r="D59"/>
      <c r="E59"/>
      <c r="F59"/>
      <c r="G59"/>
      <c r="H59"/>
    </row>
    <row r="60" spans="1:8" ht="12.75">
      <c r="A60"/>
      <c r="B60"/>
      <c r="C60"/>
      <c r="D60"/>
      <c r="E60"/>
      <c r="F60"/>
      <c r="G60"/>
      <c r="H60"/>
    </row>
    <row r="61" spans="1:8" ht="12.75">
      <c r="A61"/>
      <c r="B61"/>
      <c r="C61"/>
      <c r="D61"/>
      <c r="E61"/>
      <c r="F61"/>
      <c r="G61"/>
      <c r="H61"/>
    </row>
    <row r="62" spans="1:8" ht="12.75">
      <c r="A62"/>
      <c r="B62"/>
      <c r="C62"/>
      <c r="D62"/>
      <c r="E62"/>
      <c r="F62"/>
      <c r="G62"/>
      <c r="H62"/>
    </row>
    <row r="63" spans="1:8" ht="12.75">
      <c r="A63"/>
      <c r="B63"/>
      <c r="C63"/>
      <c r="D63"/>
      <c r="E63"/>
      <c r="F63"/>
      <c r="G63"/>
      <c r="H63"/>
    </row>
    <row r="64" ht="12.75">
      <c r="A64" s="6"/>
    </row>
    <row r="65" ht="12.75">
      <c r="A65" s="6"/>
    </row>
    <row r="66" ht="12.75">
      <c r="A66" s="6"/>
    </row>
    <row r="67" ht="12.75">
      <c r="A67" s="6"/>
    </row>
    <row r="68" ht="12.75">
      <c r="A68" s="6"/>
    </row>
    <row r="69" ht="12.75">
      <c r="A69" s="6"/>
    </row>
    <row r="70" ht="12.75">
      <c r="A70" s="6"/>
    </row>
    <row r="71" ht="12.75">
      <c r="A71" s="6"/>
    </row>
    <row r="72" ht="12.75">
      <c r="A72" s="6"/>
    </row>
    <row r="73" ht="12.75">
      <c r="A73" s="6"/>
    </row>
    <row r="74" ht="12.75">
      <c r="A74" s="6"/>
    </row>
  </sheetData>
  <sheetProtection/>
  <mergeCells count="2">
    <mergeCell ref="B3:E3"/>
    <mergeCell ref="F3:I3"/>
  </mergeCells>
  <printOptions/>
  <pageMargins left="0.75" right="0.75" top="1" bottom="1" header="0.5" footer="0.5"/>
  <pageSetup cellComments="atEnd" fitToHeight="1" fitToWidth="1" orientation="portrait" scale="9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0"/>
  <sheetViews>
    <sheetView showGridLines="0" showRowColHeaders="0" workbookViewId="0" topLeftCell="A1">
      <selection activeCell="A5" sqref="A5:E41"/>
    </sheetView>
  </sheetViews>
  <sheetFormatPr defaultColWidth="11.00390625" defaultRowHeight="12.75"/>
  <cols>
    <col min="1" max="1" width="11.875" style="0" customWidth="1"/>
    <col min="2" max="9" width="7.25390625" style="0" customWidth="1"/>
  </cols>
  <sheetData>
    <row r="1" ht="12.75">
      <c r="B1" s="1" t="s">
        <v>75</v>
      </c>
    </row>
    <row r="3" spans="1:9" ht="12.75">
      <c r="A3" s="6" t="s">
        <v>32</v>
      </c>
      <c r="B3" s="101" t="s">
        <v>33</v>
      </c>
      <c r="C3" s="102"/>
      <c r="D3" s="102"/>
      <c r="E3" s="103"/>
      <c r="F3" s="101" t="s">
        <v>34</v>
      </c>
      <c r="G3" s="102"/>
      <c r="H3" s="102"/>
      <c r="I3" s="103"/>
    </row>
    <row r="4" spans="1:9" ht="12.75">
      <c r="A4" s="19"/>
      <c r="B4" s="27" t="s">
        <v>35</v>
      </c>
      <c r="C4" s="27" t="s">
        <v>37</v>
      </c>
      <c r="D4" s="27" t="s">
        <v>38</v>
      </c>
      <c r="E4" s="27" t="s">
        <v>36</v>
      </c>
      <c r="F4" s="27" t="s">
        <v>35</v>
      </c>
      <c r="G4" s="27" t="s">
        <v>37</v>
      </c>
      <c r="H4" s="27" t="s">
        <v>38</v>
      </c>
      <c r="I4" s="27" t="s">
        <v>36</v>
      </c>
    </row>
    <row r="5" spans="1:9" ht="12.75">
      <c r="A5" s="19">
        <v>1</v>
      </c>
      <c r="B5" s="29">
        <v>1</v>
      </c>
      <c r="C5" s="28"/>
      <c r="D5" s="28"/>
      <c r="E5" s="28"/>
      <c r="F5" s="29"/>
      <c r="G5" s="28"/>
      <c r="H5" s="24"/>
      <c r="I5" s="25"/>
    </row>
    <row r="6" spans="1:9" ht="12.75">
      <c r="A6" s="19">
        <f>A5+1</f>
        <v>2</v>
      </c>
      <c r="B6" s="29"/>
      <c r="C6" s="28"/>
      <c r="D6" s="28"/>
      <c r="E6" s="28"/>
      <c r="F6" s="29">
        <v>1</v>
      </c>
      <c r="G6" s="28"/>
      <c r="H6" s="24"/>
      <c r="I6" s="25"/>
    </row>
    <row r="7" spans="1:9" ht="12.75">
      <c r="A7" s="19">
        <f aca="true" t="shared" si="0" ref="A7:A41">A6+1</f>
        <v>3</v>
      </c>
      <c r="B7" s="29"/>
      <c r="C7" s="28"/>
      <c r="D7" s="28"/>
      <c r="E7" s="28"/>
      <c r="F7" s="29"/>
      <c r="G7" s="28">
        <v>1</v>
      </c>
      <c r="H7" s="24"/>
      <c r="I7" s="25"/>
    </row>
    <row r="8" spans="1:9" ht="12.75">
      <c r="A8" s="19">
        <f t="shared" si="0"/>
        <v>4</v>
      </c>
      <c r="B8" s="29"/>
      <c r="C8" s="28"/>
      <c r="D8" s="28"/>
      <c r="E8" s="28"/>
      <c r="F8" s="29">
        <v>1</v>
      </c>
      <c r="G8" s="28"/>
      <c r="H8" s="24"/>
      <c r="I8" s="25"/>
    </row>
    <row r="9" spans="1:9" ht="12.75">
      <c r="A9" s="19">
        <f t="shared" si="0"/>
        <v>5</v>
      </c>
      <c r="B9" s="29"/>
      <c r="C9" s="28"/>
      <c r="D9" s="28"/>
      <c r="E9" s="28">
        <v>1</v>
      </c>
      <c r="F9" s="29"/>
      <c r="G9" s="28"/>
      <c r="H9" s="24"/>
      <c r="I9" s="25"/>
    </row>
    <row r="10" spans="1:9" ht="12.75">
      <c r="A10" s="19">
        <f t="shared" si="0"/>
        <v>6</v>
      </c>
      <c r="B10" s="29"/>
      <c r="C10" s="28"/>
      <c r="D10" s="28"/>
      <c r="E10" s="28"/>
      <c r="F10" s="29">
        <v>1</v>
      </c>
      <c r="G10" s="28"/>
      <c r="H10" s="24"/>
      <c r="I10" s="25"/>
    </row>
    <row r="11" spans="1:9" ht="12.75">
      <c r="A11" s="19">
        <f>A10+1</f>
        <v>7</v>
      </c>
      <c r="B11" s="29"/>
      <c r="C11" s="28"/>
      <c r="D11" s="28"/>
      <c r="E11" s="28"/>
      <c r="F11" s="29">
        <v>1</v>
      </c>
      <c r="G11" s="28"/>
      <c r="H11" s="24"/>
      <c r="I11" s="25"/>
    </row>
    <row r="12" spans="1:9" ht="12.75">
      <c r="A12" s="19">
        <f t="shared" si="0"/>
        <v>8</v>
      </c>
      <c r="B12" s="29"/>
      <c r="C12" s="28"/>
      <c r="D12" s="28"/>
      <c r="E12" s="28"/>
      <c r="F12" s="29">
        <v>1</v>
      </c>
      <c r="G12" s="28"/>
      <c r="H12" s="24"/>
      <c r="I12" s="25"/>
    </row>
    <row r="13" spans="1:9" ht="12.75">
      <c r="A13" s="19">
        <f t="shared" si="0"/>
        <v>9</v>
      </c>
      <c r="B13" s="29"/>
      <c r="C13" s="28">
        <v>1</v>
      </c>
      <c r="D13" s="28"/>
      <c r="E13" s="28"/>
      <c r="F13" s="29"/>
      <c r="G13" s="28"/>
      <c r="H13" s="24"/>
      <c r="I13" s="25"/>
    </row>
    <row r="14" spans="1:9" ht="12.75">
      <c r="A14" s="19">
        <f t="shared" si="0"/>
        <v>10</v>
      </c>
      <c r="B14" s="29">
        <v>1</v>
      </c>
      <c r="C14" s="28"/>
      <c r="D14" s="28"/>
      <c r="E14" s="28"/>
      <c r="F14" s="29"/>
      <c r="G14" s="28"/>
      <c r="H14" s="24"/>
      <c r="I14" s="25"/>
    </row>
    <row r="15" spans="1:9" ht="12.75">
      <c r="A15" s="19">
        <f>A14+1</f>
        <v>11</v>
      </c>
      <c r="B15" s="29"/>
      <c r="C15" s="28">
        <v>1</v>
      </c>
      <c r="D15" s="28"/>
      <c r="F15" s="29"/>
      <c r="G15" s="28"/>
      <c r="H15" s="24"/>
      <c r="I15" s="25"/>
    </row>
    <row r="16" spans="1:9" ht="12.75">
      <c r="A16" s="19">
        <f t="shared" si="0"/>
        <v>12</v>
      </c>
      <c r="B16" s="29"/>
      <c r="C16" s="28"/>
      <c r="D16" s="28"/>
      <c r="E16" s="28"/>
      <c r="F16" s="29">
        <v>1</v>
      </c>
      <c r="G16" s="28"/>
      <c r="H16" s="24"/>
      <c r="I16" s="25"/>
    </row>
    <row r="17" spans="1:9" ht="12.75">
      <c r="A17" s="19">
        <f t="shared" si="0"/>
        <v>13</v>
      </c>
      <c r="B17" s="29"/>
      <c r="C17" s="28"/>
      <c r="D17" s="28"/>
      <c r="E17" s="28"/>
      <c r="F17" s="29">
        <v>1</v>
      </c>
      <c r="G17" s="28"/>
      <c r="H17" s="24"/>
      <c r="I17" s="25"/>
    </row>
    <row r="18" spans="1:9" ht="12.75">
      <c r="A18" s="19">
        <f t="shared" si="0"/>
        <v>14</v>
      </c>
      <c r="B18" s="29"/>
      <c r="C18" s="28"/>
      <c r="D18" s="28"/>
      <c r="E18" s="28"/>
      <c r="F18" s="29">
        <v>1</v>
      </c>
      <c r="G18" s="28"/>
      <c r="H18" s="24"/>
      <c r="I18" s="25"/>
    </row>
    <row r="19" spans="1:9" ht="12.75">
      <c r="A19" s="19">
        <f>A18+1</f>
        <v>15</v>
      </c>
      <c r="B19" s="29"/>
      <c r="C19" s="28">
        <v>1</v>
      </c>
      <c r="D19" s="28"/>
      <c r="E19" s="28"/>
      <c r="F19" s="29"/>
      <c r="G19" s="28"/>
      <c r="H19" s="24"/>
      <c r="I19" s="25"/>
    </row>
    <row r="20" spans="1:9" ht="12.75">
      <c r="A20" s="19">
        <f t="shared" si="0"/>
        <v>16</v>
      </c>
      <c r="B20" s="29"/>
      <c r="C20" s="28">
        <v>1</v>
      </c>
      <c r="D20" s="28"/>
      <c r="E20" s="28"/>
      <c r="F20" s="29"/>
      <c r="G20" s="28"/>
      <c r="H20" s="24"/>
      <c r="I20" s="25"/>
    </row>
    <row r="21" spans="1:9" ht="12.75">
      <c r="A21" s="19">
        <f>A20+1</f>
        <v>17</v>
      </c>
      <c r="B21" s="29"/>
      <c r="C21" s="28"/>
      <c r="D21" s="28"/>
      <c r="E21" s="28">
        <v>1</v>
      </c>
      <c r="F21" s="29"/>
      <c r="G21" s="28"/>
      <c r="H21" s="24"/>
      <c r="I21" s="25"/>
    </row>
    <row r="22" spans="1:9" ht="12.75">
      <c r="A22" s="19">
        <f>A21+1</f>
        <v>18</v>
      </c>
      <c r="B22" s="29">
        <v>1</v>
      </c>
      <c r="C22" s="28"/>
      <c r="D22" s="28"/>
      <c r="E22" s="24"/>
      <c r="F22" s="29"/>
      <c r="G22" s="28"/>
      <c r="H22" s="24"/>
      <c r="I22" s="30"/>
    </row>
    <row r="23" spans="1:9" ht="12.75">
      <c r="A23" s="19">
        <f>A22+1</f>
        <v>19</v>
      </c>
      <c r="B23" s="29"/>
      <c r="C23" s="28">
        <v>1</v>
      </c>
      <c r="D23" s="28"/>
      <c r="E23" s="28"/>
      <c r="F23" s="29"/>
      <c r="G23" s="28"/>
      <c r="H23" s="24"/>
      <c r="I23" s="25"/>
    </row>
    <row r="24" spans="1:9" ht="12.75">
      <c r="A24" s="19">
        <f t="shared" si="0"/>
        <v>20</v>
      </c>
      <c r="B24" s="29"/>
      <c r="C24" s="28"/>
      <c r="D24" s="28">
        <v>1</v>
      </c>
      <c r="E24" s="28"/>
      <c r="F24" s="29"/>
      <c r="G24" s="28"/>
      <c r="H24" s="24"/>
      <c r="I24" s="25"/>
    </row>
    <row r="25" spans="1:9" ht="12.75">
      <c r="A25" s="19">
        <f t="shared" si="0"/>
        <v>21</v>
      </c>
      <c r="B25" s="29"/>
      <c r="C25" s="28"/>
      <c r="D25" s="28"/>
      <c r="E25" s="28"/>
      <c r="F25" s="29">
        <v>1</v>
      </c>
      <c r="G25" s="28"/>
      <c r="H25" s="24"/>
      <c r="I25" s="25"/>
    </row>
    <row r="26" spans="1:9" ht="12.75">
      <c r="A26" s="19">
        <f t="shared" si="0"/>
        <v>22</v>
      </c>
      <c r="B26" s="29"/>
      <c r="C26" s="28"/>
      <c r="D26" s="28"/>
      <c r="E26" s="28"/>
      <c r="F26" s="29"/>
      <c r="G26" s="28"/>
      <c r="H26" s="24">
        <v>1</v>
      </c>
      <c r="I26" s="25"/>
    </row>
    <row r="27" spans="1:9" ht="12.75">
      <c r="A27" s="19">
        <f t="shared" si="0"/>
        <v>23</v>
      </c>
      <c r="B27" s="29">
        <v>1</v>
      </c>
      <c r="C27" s="28"/>
      <c r="D27" s="28"/>
      <c r="E27" s="28"/>
      <c r="F27" s="29"/>
      <c r="G27" s="28"/>
      <c r="H27" s="24"/>
      <c r="I27" s="25"/>
    </row>
    <row r="28" spans="1:9" ht="12.75">
      <c r="A28" s="19">
        <f t="shared" si="0"/>
        <v>24</v>
      </c>
      <c r="B28" s="29"/>
      <c r="C28" s="28"/>
      <c r="D28" s="28"/>
      <c r="E28" s="28"/>
      <c r="F28" s="29">
        <v>1</v>
      </c>
      <c r="G28" s="28"/>
      <c r="H28" s="24"/>
      <c r="I28" s="25"/>
    </row>
    <row r="29" spans="1:9" ht="12.75">
      <c r="A29" s="19">
        <f t="shared" si="0"/>
        <v>25</v>
      </c>
      <c r="B29" s="29">
        <v>1</v>
      </c>
      <c r="C29" s="28"/>
      <c r="D29" s="28"/>
      <c r="E29" s="28"/>
      <c r="F29" s="29"/>
      <c r="G29" s="28"/>
      <c r="H29" s="24"/>
      <c r="I29" s="25"/>
    </row>
    <row r="30" spans="1:9" ht="12.75">
      <c r="A30" s="19">
        <f t="shared" si="0"/>
        <v>26</v>
      </c>
      <c r="B30" s="29">
        <v>1</v>
      </c>
      <c r="C30" s="28"/>
      <c r="D30" s="28"/>
      <c r="E30" s="28"/>
      <c r="F30" s="29"/>
      <c r="G30" s="28"/>
      <c r="H30" s="24"/>
      <c r="I30" s="25"/>
    </row>
    <row r="31" spans="1:9" ht="12.75">
      <c r="A31" s="19">
        <f t="shared" si="0"/>
        <v>27</v>
      </c>
      <c r="B31" s="29"/>
      <c r="C31" s="28"/>
      <c r="D31" s="28"/>
      <c r="E31" s="28">
        <v>1</v>
      </c>
      <c r="F31" s="29"/>
      <c r="G31" s="28"/>
      <c r="H31" s="24"/>
      <c r="I31" s="25"/>
    </row>
    <row r="32" spans="1:9" ht="12.75">
      <c r="A32" s="19">
        <f t="shared" si="0"/>
        <v>28</v>
      </c>
      <c r="B32" s="29"/>
      <c r="C32" s="28"/>
      <c r="D32" s="28"/>
      <c r="E32" s="28"/>
      <c r="F32" s="29"/>
      <c r="G32" s="28">
        <v>1</v>
      </c>
      <c r="H32" s="24"/>
      <c r="I32" s="25"/>
    </row>
    <row r="33" spans="1:9" ht="12.75">
      <c r="A33" s="19">
        <f t="shared" si="0"/>
        <v>29</v>
      </c>
      <c r="B33" s="29"/>
      <c r="C33" s="28"/>
      <c r="D33" s="28"/>
      <c r="E33" s="28">
        <v>1</v>
      </c>
      <c r="F33" s="29"/>
      <c r="G33" s="28"/>
      <c r="H33" s="24"/>
      <c r="I33" s="25"/>
    </row>
    <row r="34" spans="1:9" ht="12.75">
      <c r="A34" s="19">
        <f t="shared" si="0"/>
        <v>30</v>
      </c>
      <c r="B34" s="29">
        <v>1</v>
      </c>
      <c r="C34" s="28"/>
      <c r="D34" s="28"/>
      <c r="E34" s="28"/>
      <c r="F34" s="29"/>
      <c r="G34" s="28"/>
      <c r="H34" s="24"/>
      <c r="I34" s="25"/>
    </row>
    <row r="35" spans="1:9" ht="12.75">
      <c r="A35" s="19">
        <f t="shared" si="0"/>
        <v>31</v>
      </c>
      <c r="B35" s="29">
        <v>1</v>
      </c>
      <c r="C35" s="28"/>
      <c r="D35" s="28"/>
      <c r="E35" s="28"/>
      <c r="F35" s="29"/>
      <c r="G35" s="28"/>
      <c r="H35" s="24"/>
      <c r="I35" s="25"/>
    </row>
    <row r="36" spans="1:9" ht="12.75">
      <c r="A36" s="19">
        <f t="shared" si="0"/>
        <v>32</v>
      </c>
      <c r="B36" s="29"/>
      <c r="C36" s="28"/>
      <c r="D36" s="28"/>
      <c r="E36" s="28"/>
      <c r="F36" s="29">
        <v>1</v>
      </c>
      <c r="G36" s="28"/>
      <c r="H36" s="24"/>
      <c r="I36" s="25"/>
    </row>
    <row r="37" spans="1:9" ht="12.75">
      <c r="A37" s="19">
        <f t="shared" si="0"/>
        <v>33</v>
      </c>
      <c r="B37" s="29"/>
      <c r="C37" s="28"/>
      <c r="D37" s="28"/>
      <c r="E37" s="28"/>
      <c r="F37" s="29">
        <v>1</v>
      </c>
      <c r="G37" s="28"/>
      <c r="H37" s="24"/>
      <c r="I37" s="25"/>
    </row>
    <row r="38" spans="1:9" ht="12.75">
      <c r="A38" s="19">
        <f t="shared" si="0"/>
        <v>34</v>
      </c>
      <c r="B38" s="29"/>
      <c r="C38" s="28"/>
      <c r="D38" s="28"/>
      <c r="E38" s="28"/>
      <c r="F38" s="29">
        <v>1</v>
      </c>
      <c r="G38" s="28"/>
      <c r="H38" s="24"/>
      <c r="I38" s="25"/>
    </row>
    <row r="39" spans="1:9" ht="12.75">
      <c r="A39" s="19">
        <f t="shared" si="0"/>
        <v>35</v>
      </c>
      <c r="B39" s="29"/>
      <c r="C39" s="28"/>
      <c r="D39" s="28"/>
      <c r="E39" s="28"/>
      <c r="F39" s="29"/>
      <c r="G39" s="28"/>
      <c r="H39" s="24">
        <v>1</v>
      </c>
      <c r="I39" s="25"/>
    </row>
    <row r="40" spans="1:9" ht="12.75">
      <c r="A40" s="19">
        <f t="shared" si="0"/>
        <v>36</v>
      </c>
      <c r="B40" s="23"/>
      <c r="C40" s="24"/>
      <c r="D40" s="24"/>
      <c r="E40" s="24"/>
      <c r="F40" s="23">
        <v>1</v>
      </c>
      <c r="G40" s="24"/>
      <c r="H40" s="24"/>
      <c r="I40" s="25"/>
    </row>
    <row r="41" spans="1:9" ht="12.75">
      <c r="A41" s="19">
        <f t="shared" si="0"/>
        <v>37</v>
      </c>
      <c r="B41" s="23"/>
      <c r="C41" s="24"/>
      <c r="D41" s="24"/>
      <c r="E41" s="24"/>
      <c r="F41" s="23">
        <v>1</v>
      </c>
      <c r="G41" s="24"/>
      <c r="H41" s="24"/>
      <c r="I41" s="25"/>
    </row>
    <row r="42" spans="1:9" ht="12.75">
      <c r="A42" s="6"/>
      <c r="B42" s="4"/>
      <c r="C42" s="4"/>
      <c r="D42" s="4"/>
      <c r="E42" s="4"/>
      <c r="F42" s="4"/>
      <c r="G42" s="4"/>
      <c r="H42" s="4"/>
      <c r="I42" s="4"/>
    </row>
    <row r="43" spans="1:9" ht="12.75">
      <c r="A43" s="34" t="s">
        <v>39</v>
      </c>
      <c r="B43" s="4">
        <f>SUM(B5:B41)</f>
        <v>8</v>
      </c>
      <c r="C43" s="4">
        <f aca="true" t="shared" si="1" ref="C43:I43">SUM(C5:C41)</f>
        <v>5</v>
      </c>
      <c r="D43" s="4">
        <f t="shared" si="1"/>
        <v>1</v>
      </c>
      <c r="E43" s="4">
        <f t="shared" si="1"/>
        <v>4</v>
      </c>
      <c r="F43" s="4">
        <f t="shared" si="1"/>
        <v>15</v>
      </c>
      <c r="G43" s="4">
        <f t="shared" si="1"/>
        <v>2</v>
      </c>
      <c r="H43" s="4">
        <f t="shared" si="1"/>
        <v>2</v>
      </c>
      <c r="I43" s="4">
        <f t="shared" si="1"/>
        <v>0</v>
      </c>
    </row>
    <row r="44" spans="1:9" ht="12.75">
      <c r="A44" s="35"/>
      <c r="B44" s="18">
        <f>B43/SUM($B$43:$E$43)</f>
        <v>0.4444444444444444</v>
      </c>
      <c r="C44" s="18">
        <f>C43/SUM($B$43:$E$43)</f>
        <v>0.2777777777777778</v>
      </c>
      <c r="D44" s="18">
        <f>D43/SUM($B$43:$E$43)</f>
        <v>0.05555555555555555</v>
      </c>
      <c r="E44" s="18">
        <f>E43/SUM($B$43:$E$43)</f>
        <v>0.2222222222222222</v>
      </c>
      <c r="F44" s="18">
        <f>F43/SUM($F$43:$I$43)</f>
        <v>0.7894736842105263</v>
      </c>
      <c r="G44" s="18">
        <f>G43/SUM($F$43:$I$43)</f>
        <v>0.10526315789473684</v>
      </c>
      <c r="H44" s="18">
        <f>H43/SUM($F$43:$I$43)</f>
        <v>0.10526315789473684</v>
      </c>
      <c r="I44" s="18">
        <f>I43/SUM($F$43:$I$43)</f>
        <v>0</v>
      </c>
    </row>
    <row r="45" spans="1:9" ht="12.75">
      <c r="A45" s="35"/>
      <c r="B45" s="18"/>
      <c r="C45" s="18"/>
      <c r="D45" s="18"/>
      <c r="E45" s="18"/>
      <c r="F45" s="18"/>
      <c r="G45" s="18"/>
      <c r="H45" s="18"/>
      <c r="I45" s="18"/>
    </row>
    <row r="46" spans="1:9" ht="12.75">
      <c r="A46" s="26" t="s">
        <v>58</v>
      </c>
      <c r="B46" s="18"/>
      <c r="C46" s="2"/>
      <c r="D46" s="18"/>
      <c r="E46" s="18"/>
      <c r="F46" s="18"/>
      <c r="G46" s="2"/>
      <c r="H46" s="18"/>
      <c r="I46" s="18"/>
    </row>
    <row r="47" spans="1:9" ht="12.75">
      <c r="A47" s="26" t="s">
        <v>114</v>
      </c>
      <c r="B47" s="18"/>
      <c r="C47" s="4">
        <f>SUM(B43:E43)</f>
        <v>18</v>
      </c>
      <c r="D47" s="18"/>
      <c r="E47" s="18"/>
      <c r="F47" s="18"/>
      <c r="G47" s="4">
        <f>SUM(F43:I43)</f>
        <v>19</v>
      </c>
      <c r="H47" s="18"/>
      <c r="I47" s="18"/>
    </row>
    <row r="48" spans="1:9" ht="12.75">
      <c r="A48" s="35"/>
      <c r="B48" s="18"/>
      <c r="C48" s="18"/>
      <c r="D48" s="18"/>
      <c r="E48" s="18"/>
      <c r="F48" s="18"/>
      <c r="G48" s="18"/>
      <c r="H48" s="18"/>
      <c r="I48" s="18"/>
    </row>
    <row r="49" spans="1:9" ht="12.75">
      <c r="A49" s="26" t="s">
        <v>40</v>
      </c>
      <c r="B49" s="2"/>
      <c r="C49" s="2"/>
      <c r="D49" s="2"/>
      <c r="E49" s="2"/>
      <c r="F49" s="2"/>
      <c r="G49" s="2"/>
      <c r="H49" s="2"/>
      <c r="I49" s="2"/>
    </row>
    <row r="50" spans="1:9" ht="12.75">
      <c r="A50" s="26" t="s">
        <v>107</v>
      </c>
      <c r="C50" s="45">
        <f>(C43-D43)/SUM(B43:E43)</f>
        <v>0.2222222222222222</v>
      </c>
      <c r="D50" s="4"/>
      <c r="E50" s="4"/>
      <c r="F50" s="4"/>
      <c r="G50" s="45">
        <f>(G43-H43)/SUM(F43:I43)</f>
        <v>0</v>
      </c>
      <c r="H50" s="2"/>
      <c r="I50" s="2"/>
    </row>
  </sheetData>
  <sheetProtection/>
  <mergeCells count="2">
    <mergeCell ref="B3:E3"/>
    <mergeCell ref="F3:I3"/>
  </mergeCells>
  <printOptions/>
  <pageMargins left="0.75" right="0.75" top="1" bottom="1" header="0.5" footer="0.5"/>
  <pageSetup fitToHeight="1" fitToWidth="1" orientation="portrait" scale="9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0"/>
  <sheetViews>
    <sheetView showGridLines="0" showRowColHeaders="0" workbookViewId="0" topLeftCell="A1">
      <selection activeCell="A5" sqref="A5:E41"/>
    </sheetView>
  </sheetViews>
  <sheetFormatPr defaultColWidth="11.00390625" defaultRowHeight="12.75"/>
  <cols>
    <col min="1" max="1" width="11.875" style="0" bestFit="1" customWidth="1"/>
    <col min="2" max="9" width="7.25390625" style="0" bestFit="1" customWidth="1"/>
  </cols>
  <sheetData>
    <row r="1" ht="12.75">
      <c r="B1" s="1" t="s">
        <v>76</v>
      </c>
    </row>
    <row r="3" spans="1:9" ht="12.75">
      <c r="A3" s="6" t="s">
        <v>32</v>
      </c>
      <c r="B3" s="101" t="s">
        <v>33</v>
      </c>
      <c r="C3" s="102"/>
      <c r="D3" s="102"/>
      <c r="E3" s="103"/>
      <c r="F3" s="101" t="s">
        <v>34</v>
      </c>
      <c r="G3" s="102"/>
      <c r="H3" s="102"/>
      <c r="I3" s="103"/>
    </row>
    <row r="4" spans="1:9" ht="12.75">
      <c r="A4" s="19"/>
      <c r="B4" s="27" t="s">
        <v>35</v>
      </c>
      <c r="C4" s="27" t="s">
        <v>37</v>
      </c>
      <c r="D4" s="27" t="s">
        <v>38</v>
      </c>
      <c r="E4" s="27" t="s">
        <v>36</v>
      </c>
      <c r="F4" s="27" t="s">
        <v>35</v>
      </c>
      <c r="G4" s="27" t="s">
        <v>37</v>
      </c>
      <c r="H4" s="27" t="s">
        <v>38</v>
      </c>
      <c r="I4" s="27" t="s">
        <v>36</v>
      </c>
    </row>
    <row r="5" spans="1:9" ht="12.75">
      <c r="A5" s="19">
        <v>1</v>
      </c>
      <c r="B5" s="29"/>
      <c r="C5" s="28"/>
      <c r="D5" s="28"/>
      <c r="E5" s="28"/>
      <c r="F5" s="29"/>
      <c r="G5" s="28"/>
      <c r="H5" s="24"/>
      <c r="I5" s="25">
        <v>1</v>
      </c>
    </row>
    <row r="6" spans="1:9" ht="12.75">
      <c r="A6" s="19">
        <f>A5+1</f>
        <v>2</v>
      </c>
      <c r="B6" s="29">
        <v>1</v>
      </c>
      <c r="C6" s="28"/>
      <c r="D6" s="28"/>
      <c r="E6" s="28"/>
      <c r="F6" s="29"/>
      <c r="G6" s="28"/>
      <c r="H6" s="24"/>
      <c r="I6" s="25"/>
    </row>
    <row r="7" spans="1:9" ht="12.75">
      <c r="A7" s="19">
        <f aca="true" t="shared" si="0" ref="A7:A41">A6+1</f>
        <v>3</v>
      </c>
      <c r="B7" s="29"/>
      <c r="C7" s="28"/>
      <c r="D7" s="28"/>
      <c r="E7" s="28"/>
      <c r="F7" s="29">
        <v>1</v>
      </c>
      <c r="G7" s="28"/>
      <c r="H7" s="24"/>
      <c r="I7" s="25"/>
    </row>
    <row r="8" spans="1:9" ht="12.75">
      <c r="A8" s="19">
        <f t="shared" si="0"/>
        <v>4</v>
      </c>
      <c r="B8" s="29">
        <v>1</v>
      </c>
      <c r="C8" s="28"/>
      <c r="D8" s="28"/>
      <c r="E8" s="28"/>
      <c r="F8" s="29"/>
      <c r="G8" s="28"/>
      <c r="H8" s="24"/>
      <c r="I8" s="25"/>
    </row>
    <row r="9" spans="1:9" ht="12.75">
      <c r="A9" s="19">
        <f t="shared" si="0"/>
        <v>5</v>
      </c>
      <c r="B9" s="29"/>
      <c r="C9" s="28"/>
      <c r="D9" s="28"/>
      <c r="E9" s="28"/>
      <c r="F9" s="29"/>
      <c r="G9" s="28"/>
      <c r="H9" s="24">
        <v>1</v>
      </c>
      <c r="I9" s="25"/>
    </row>
    <row r="10" spans="1:9" ht="12.75">
      <c r="A10" s="19">
        <f t="shared" si="0"/>
        <v>6</v>
      </c>
      <c r="B10" s="29"/>
      <c r="C10" s="28"/>
      <c r="D10" s="28">
        <v>1</v>
      </c>
      <c r="E10" s="28"/>
      <c r="F10" s="29"/>
      <c r="G10" s="28"/>
      <c r="H10" s="24"/>
      <c r="I10" s="25"/>
    </row>
    <row r="11" spans="1:9" ht="12.75">
      <c r="A11" s="19">
        <f>A10+1</f>
        <v>7</v>
      </c>
      <c r="B11" s="29"/>
      <c r="C11" s="28"/>
      <c r="D11" s="28"/>
      <c r="E11" s="28">
        <v>1</v>
      </c>
      <c r="F11" s="29"/>
      <c r="G11" s="28"/>
      <c r="H11" s="24"/>
      <c r="I11" s="25"/>
    </row>
    <row r="12" spans="1:9" ht="12.75">
      <c r="A12" s="19">
        <f t="shared" si="0"/>
        <v>8</v>
      </c>
      <c r="B12" s="29"/>
      <c r="C12" s="28"/>
      <c r="D12" s="28"/>
      <c r="E12" s="28"/>
      <c r="F12" s="29">
        <v>1</v>
      </c>
      <c r="G12" s="28"/>
      <c r="H12" s="24"/>
      <c r="I12" s="25"/>
    </row>
    <row r="13" spans="1:9" ht="12.75">
      <c r="A13" s="19">
        <f t="shared" si="0"/>
        <v>9</v>
      </c>
      <c r="B13" s="29"/>
      <c r="C13" s="28"/>
      <c r="D13" s="28"/>
      <c r="E13" s="28"/>
      <c r="F13" s="29">
        <v>1</v>
      </c>
      <c r="G13" s="28"/>
      <c r="H13" s="24"/>
      <c r="I13" s="25"/>
    </row>
    <row r="14" spans="1:9" ht="12.75">
      <c r="A14" s="19">
        <f t="shared" si="0"/>
        <v>10</v>
      </c>
      <c r="B14" s="29"/>
      <c r="C14" s="28"/>
      <c r="D14" s="28"/>
      <c r="E14" s="28"/>
      <c r="F14" s="29">
        <v>1</v>
      </c>
      <c r="G14" s="28"/>
      <c r="H14" s="24"/>
      <c r="I14" s="25"/>
    </row>
    <row r="15" spans="1:9" ht="12.75">
      <c r="A15" s="19">
        <f>A14+1</f>
        <v>11</v>
      </c>
      <c r="B15" s="29"/>
      <c r="C15" s="28"/>
      <c r="D15" s="28"/>
      <c r="E15" s="28"/>
      <c r="F15" s="29">
        <v>1</v>
      </c>
      <c r="G15" s="28"/>
      <c r="H15" s="24"/>
      <c r="I15" s="25"/>
    </row>
    <row r="16" spans="1:9" ht="12.75">
      <c r="A16" s="19">
        <f t="shared" si="0"/>
        <v>12</v>
      </c>
      <c r="B16" s="29"/>
      <c r="C16" s="28">
        <v>1</v>
      </c>
      <c r="D16" s="28"/>
      <c r="E16" s="28"/>
      <c r="F16" s="29"/>
      <c r="G16" s="28"/>
      <c r="H16" s="24"/>
      <c r="I16" s="25"/>
    </row>
    <row r="17" spans="1:9" ht="12.75">
      <c r="A17" s="19">
        <f t="shared" si="0"/>
        <v>13</v>
      </c>
      <c r="B17" s="29"/>
      <c r="C17" s="28"/>
      <c r="D17" s="28"/>
      <c r="E17" s="28"/>
      <c r="F17" s="29">
        <v>1</v>
      </c>
      <c r="G17" s="28"/>
      <c r="H17" s="24"/>
      <c r="I17" s="25"/>
    </row>
    <row r="18" spans="1:9" ht="12.75">
      <c r="A18" s="19">
        <f t="shared" si="0"/>
        <v>14</v>
      </c>
      <c r="B18" s="29">
        <v>1</v>
      </c>
      <c r="C18" s="28"/>
      <c r="D18" s="28"/>
      <c r="E18" s="28"/>
      <c r="F18" s="29"/>
      <c r="G18" s="28"/>
      <c r="H18" s="24"/>
      <c r="I18" s="25"/>
    </row>
    <row r="19" spans="1:9" ht="12.75">
      <c r="A19" s="19">
        <f>A18+1</f>
        <v>15</v>
      </c>
      <c r="B19" s="29"/>
      <c r="C19" s="28"/>
      <c r="D19" s="28"/>
      <c r="E19" s="28">
        <v>1</v>
      </c>
      <c r="F19" s="29"/>
      <c r="G19" s="28"/>
      <c r="H19" s="24"/>
      <c r="I19" s="25"/>
    </row>
    <row r="20" spans="1:9" ht="12.75">
      <c r="A20" s="19">
        <f t="shared" si="0"/>
        <v>16</v>
      </c>
      <c r="B20" s="29">
        <v>1</v>
      </c>
      <c r="C20" s="28"/>
      <c r="D20" s="28"/>
      <c r="E20" s="28"/>
      <c r="F20" s="29"/>
      <c r="G20" s="28"/>
      <c r="H20" s="24"/>
      <c r="I20" s="25"/>
    </row>
    <row r="21" spans="1:9" ht="12.75">
      <c r="A21" s="19">
        <f>A20+1</f>
        <v>17</v>
      </c>
      <c r="B21" s="29"/>
      <c r="C21" s="28">
        <v>1</v>
      </c>
      <c r="D21" s="28"/>
      <c r="E21" s="28"/>
      <c r="F21" s="29"/>
      <c r="G21" s="28"/>
      <c r="H21" s="24"/>
      <c r="I21" s="25"/>
    </row>
    <row r="22" spans="1:9" ht="12.75">
      <c r="A22" s="19">
        <f>A21+1</f>
        <v>18</v>
      </c>
      <c r="B22" s="29"/>
      <c r="C22" s="28"/>
      <c r="D22" s="28"/>
      <c r="E22" s="24"/>
      <c r="F22" s="29">
        <v>1</v>
      </c>
      <c r="G22" s="28"/>
      <c r="H22" s="24"/>
      <c r="I22" s="30"/>
    </row>
    <row r="23" spans="1:9" ht="12.75">
      <c r="A23" s="19">
        <f>A22+1</f>
        <v>19</v>
      </c>
      <c r="B23" s="29"/>
      <c r="C23" s="28"/>
      <c r="D23" s="28"/>
      <c r="E23" s="28"/>
      <c r="F23" s="29">
        <v>1</v>
      </c>
      <c r="G23" s="28"/>
      <c r="H23" s="24"/>
      <c r="I23" s="25"/>
    </row>
    <row r="24" spans="1:9" ht="12.75">
      <c r="A24" s="19">
        <f t="shared" si="0"/>
        <v>20</v>
      </c>
      <c r="B24" s="29">
        <v>1</v>
      </c>
      <c r="C24" s="28"/>
      <c r="D24" s="28"/>
      <c r="E24" s="28"/>
      <c r="F24" s="29"/>
      <c r="G24" s="28"/>
      <c r="H24" s="24"/>
      <c r="I24" s="25"/>
    </row>
    <row r="25" spans="1:9" ht="12.75">
      <c r="A25" s="19">
        <f t="shared" si="0"/>
        <v>21</v>
      </c>
      <c r="B25" s="29"/>
      <c r="C25" s="28"/>
      <c r="D25" s="28"/>
      <c r="E25" s="28"/>
      <c r="F25" s="29"/>
      <c r="G25" s="28">
        <v>1</v>
      </c>
      <c r="H25" s="24"/>
      <c r="I25" s="25"/>
    </row>
    <row r="26" spans="1:9" ht="12.75">
      <c r="A26" s="19">
        <f t="shared" si="0"/>
        <v>22</v>
      </c>
      <c r="B26" s="29">
        <v>1</v>
      </c>
      <c r="C26" s="28"/>
      <c r="D26" s="28"/>
      <c r="E26" s="28"/>
      <c r="F26" s="29"/>
      <c r="G26" s="28"/>
      <c r="H26" s="24"/>
      <c r="I26" s="25"/>
    </row>
    <row r="27" spans="1:9" ht="12.75">
      <c r="A27" s="19">
        <f t="shared" si="0"/>
        <v>23</v>
      </c>
      <c r="B27" s="29"/>
      <c r="C27" s="28"/>
      <c r="D27" s="28"/>
      <c r="E27" s="28"/>
      <c r="F27" s="29">
        <v>1</v>
      </c>
      <c r="G27" s="28"/>
      <c r="H27" s="24"/>
      <c r="I27" s="25"/>
    </row>
    <row r="28" spans="1:9" ht="12.75">
      <c r="A28" s="19">
        <f t="shared" si="0"/>
        <v>24</v>
      </c>
      <c r="B28" s="29"/>
      <c r="C28" s="28">
        <v>1</v>
      </c>
      <c r="D28" s="28"/>
      <c r="E28" s="28"/>
      <c r="F28" s="29"/>
      <c r="G28" s="28"/>
      <c r="H28" s="24"/>
      <c r="I28" s="25"/>
    </row>
    <row r="29" spans="1:9" ht="12.75">
      <c r="A29" s="19">
        <f t="shared" si="0"/>
        <v>25</v>
      </c>
      <c r="B29" s="29">
        <v>1</v>
      </c>
      <c r="C29" s="28"/>
      <c r="D29" s="28"/>
      <c r="E29" s="28"/>
      <c r="F29" s="29"/>
      <c r="G29" s="28"/>
      <c r="H29" s="24"/>
      <c r="I29" s="25"/>
    </row>
    <row r="30" spans="1:9" ht="12.75">
      <c r="A30" s="19">
        <f t="shared" si="0"/>
        <v>26</v>
      </c>
      <c r="B30" s="29">
        <v>1</v>
      </c>
      <c r="C30" s="28"/>
      <c r="D30" s="28"/>
      <c r="E30" s="28"/>
      <c r="F30" s="29"/>
      <c r="G30" s="28"/>
      <c r="H30" s="24"/>
      <c r="I30" s="25"/>
    </row>
    <row r="31" spans="1:9" ht="12.75">
      <c r="A31" s="19">
        <f t="shared" si="0"/>
        <v>27</v>
      </c>
      <c r="B31" s="29"/>
      <c r="C31" s="28"/>
      <c r="D31" s="28"/>
      <c r="E31" s="28"/>
      <c r="F31" s="29">
        <v>1</v>
      </c>
      <c r="G31" s="28"/>
      <c r="H31" s="24"/>
      <c r="I31" s="25"/>
    </row>
    <row r="32" spans="1:9" ht="12.75">
      <c r="A32" s="19">
        <f t="shared" si="0"/>
        <v>28</v>
      </c>
      <c r="B32" s="29">
        <v>1</v>
      </c>
      <c r="C32" s="28"/>
      <c r="D32" s="28"/>
      <c r="E32" s="28"/>
      <c r="F32" s="29"/>
      <c r="G32" s="28"/>
      <c r="H32" s="24"/>
      <c r="I32" s="25"/>
    </row>
    <row r="33" spans="1:9" ht="12.75">
      <c r="A33" s="19">
        <f t="shared" si="0"/>
        <v>29</v>
      </c>
      <c r="B33" s="29"/>
      <c r="C33" s="28">
        <v>1</v>
      </c>
      <c r="D33" s="28"/>
      <c r="E33" s="28"/>
      <c r="F33" s="29"/>
      <c r="G33" s="28"/>
      <c r="H33" s="24"/>
      <c r="I33" s="25"/>
    </row>
    <row r="34" spans="1:9" ht="12.75">
      <c r="A34" s="19">
        <f t="shared" si="0"/>
        <v>30</v>
      </c>
      <c r="B34" s="29"/>
      <c r="C34" s="28">
        <v>1</v>
      </c>
      <c r="D34" s="28"/>
      <c r="E34" s="28"/>
      <c r="F34" s="29"/>
      <c r="G34" s="28"/>
      <c r="H34" s="24"/>
      <c r="I34" s="25"/>
    </row>
    <row r="35" spans="1:9" ht="12.75">
      <c r="A35" s="19">
        <f t="shared" si="0"/>
        <v>31</v>
      </c>
      <c r="B35" s="29"/>
      <c r="C35" s="28"/>
      <c r="D35" s="28"/>
      <c r="E35" s="28"/>
      <c r="F35" s="29"/>
      <c r="G35" s="28"/>
      <c r="I35" s="25">
        <v>1</v>
      </c>
    </row>
    <row r="36" spans="1:9" ht="12.75">
      <c r="A36" s="19">
        <f t="shared" si="0"/>
        <v>32</v>
      </c>
      <c r="B36" s="29">
        <v>1</v>
      </c>
      <c r="C36" s="28"/>
      <c r="D36" s="28"/>
      <c r="E36" s="28"/>
      <c r="F36" s="29"/>
      <c r="G36" s="28"/>
      <c r="H36" s="24"/>
      <c r="I36" s="25"/>
    </row>
    <row r="37" spans="1:9" ht="12.75">
      <c r="A37" s="19">
        <f t="shared" si="0"/>
        <v>33</v>
      </c>
      <c r="B37" s="29">
        <v>1</v>
      </c>
      <c r="C37" s="28"/>
      <c r="D37" s="28"/>
      <c r="E37" s="28"/>
      <c r="F37" s="29"/>
      <c r="G37" s="28"/>
      <c r="H37" s="24"/>
      <c r="I37" s="25"/>
    </row>
    <row r="38" spans="1:9" ht="12.75">
      <c r="A38" s="19">
        <f t="shared" si="0"/>
        <v>34</v>
      </c>
      <c r="B38" s="29"/>
      <c r="C38" s="28"/>
      <c r="D38" s="28"/>
      <c r="E38" s="28"/>
      <c r="F38" s="29">
        <v>1</v>
      </c>
      <c r="G38" s="28"/>
      <c r="H38" s="24"/>
      <c r="I38" s="25"/>
    </row>
    <row r="39" spans="1:9" ht="12.75">
      <c r="A39" s="19">
        <f t="shared" si="0"/>
        <v>35</v>
      </c>
      <c r="B39" s="29">
        <v>1</v>
      </c>
      <c r="C39" s="28"/>
      <c r="D39" s="28"/>
      <c r="E39" s="28"/>
      <c r="F39" s="29"/>
      <c r="G39" s="28"/>
      <c r="H39" s="24"/>
      <c r="I39" s="25"/>
    </row>
    <row r="40" spans="1:9" ht="12.75">
      <c r="A40" s="19">
        <f t="shared" si="0"/>
        <v>36</v>
      </c>
      <c r="B40" s="23"/>
      <c r="C40" s="24"/>
      <c r="D40" s="24"/>
      <c r="E40" s="24"/>
      <c r="F40" s="23"/>
      <c r="G40" s="24"/>
      <c r="H40" s="24">
        <v>1</v>
      </c>
      <c r="I40" s="25"/>
    </row>
    <row r="41" spans="1:9" ht="12.75">
      <c r="A41" s="19">
        <f t="shared" si="0"/>
        <v>37</v>
      </c>
      <c r="B41" s="23"/>
      <c r="C41" s="24"/>
      <c r="D41" s="24"/>
      <c r="E41" s="24">
        <v>1</v>
      </c>
      <c r="F41" s="23"/>
      <c r="G41" s="24"/>
      <c r="H41" s="24"/>
      <c r="I41" s="25"/>
    </row>
    <row r="42" spans="1:9" ht="12.75">
      <c r="A42" s="6"/>
      <c r="B42" s="4"/>
      <c r="C42" s="4"/>
      <c r="D42" s="4"/>
      <c r="E42" s="4"/>
      <c r="F42" s="4"/>
      <c r="G42" s="4"/>
      <c r="H42" s="4"/>
      <c r="I42" s="4"/>
    </row>
    <row r="43" spans="1:9" ht="12.75">
      <c r="A43" s="34" t="s">
        <v>39</v>
      </c>
      <c r="B43" s="4">
        <f>SUM(B5:B41)</f>
        <v>12</v>
      </c>
      <c r="C43" s="4">
        <f aca="true" t="shared" si="1" ref="C43:I43">SUM(C5:C41)</f>
        <v>5</v>
      </c>
      <c r="D43" s="4">
        <f t="shared" si="1"/>
        <v>1</v>
      </c>
      <c r="E43" s="4">
        <f t="shared" si="1"/>
        <v>3</v>
      </c>
      <c r="F43" s="4">
        <f t="shared" si="1"/>
        <v>11</v>
      </c>
      <c r="G43" s="4">
        <f t="shared" si="1"/>
        <v>1</v>
      </c>
      <c r="H43" s="4">
        <f t="shared" si="1"/>
        <v>2</v>
      </c>
      <c r="I43" s="4">
        <f t="shared" si="1"/>
        <v>2</v>
      </c>
    </row>
    <row r="44" spans="1:9" ht="12.75">
      <c r="A44" s="35"/>
      <c r="B44" s="18">
        <f>B43/SUM($B$43:$E$43)</f>
        <v>0.5714285714285714</v>
      </c>
      <c r="C44" s="18">
        <f>C43/SUM($B$43:$E$43)</f>
        <v>0.23809523809523808</v>
      </c>
      <c r="D44" s="18">
        <f>D43/SUM($B$43:$E$43)</f>
        <v>0.047619047619047616</v>
      </c>
      <c r="E44" s="18">
        <f>E43/SUM($B$43:$E$43)</f>
        <v>0.14285714285714285</v>
      </c>
      <c r="F44" s="18">
        <f>F43/SUM($F$43:$I$43)</f>
        <v>0.6875</v>
      </c>
      <c r="G44" s="18">
        <f>G43/SUM($F$43:$I$43)</f>
        <v>0.0625</v>
      </c>
      <c r="H44" s="18">
        <f>H43/SUM($F$43:$I$43)</f>
        <v>0.125</v>
      </c>
      <c r="I44" s="18">
        <f>I43/SUM($F$43:$I$43)</f>
        <v>0.125</v>
      </c>
    </row>
    <row r="45" spans="1:9" ht="12.75">
      <c r="A45" s="35"/>
      <c r="B45" s="18"/>
      <c r="C45" s="18"/>
      <c r="D45" s="18"/>
      <c r="E45" s="18"/>
      <c r="F45" s="18"/>
      <c r="G45" s="18"/>
      <c r="H45" s="18"/>
      <c r="I45" s="18"/>
    </row>
    <row r="46" spans="1:9" ht="12.75">
      <c r="A46" s="26" t="s">
        <v>58</v>
      </c>
      <c r="B46" s="18"/>
      <c r="C46" s="2"/>
      <c r="D46" s="18"/>
      <c r="E46" s="18"/>
      <c r="F46" s="18"/>
      <c r="G46" s="2"/>
      <c r="H46" s="18"/>
      <c r="I46" s="18"/>
    </row>
    <row r="47" spans="1:9" ht="12.75">
      <c r="A47" s="26" t="s">
        <v>114</v>
      </c>
      <c r="B47" s="18"/>
      <c r="C47" s="4">
        <f>SUM(B43:E43)</f>
        <v>21</v>
      </c>
      <c r="D47" s="18"/>
      <c r="E47" s="18"/>
      <c r="F47" s="18"/>
      <c r="G47" s="4">
        <f>SUM(F43:I43)</f>
        <v>16</v>
      </c>
      <c r="H47" s="18"/>
      <c r="I47" s="18"/>
    </row>
    <row r="48" spans="1:9" ht="12.75">
      <c r="A48" s="35"/>
      <c r="B48" s="18"/>
      <c r="C48" s="18"/>
      <c r="D48" s="18"/>
      <c r="E48" s="18"/>
      <c r="F48" s="18"/>
      <c r="G48" s="18"/>
      <c r="H48" s="18"/>
      <c r="I48" s="18"/>
    </row>
    <row r="49" spans="1:9" ht="12.75">
      <c r="A49" s="26" t="s">
        <v>40</v>
      </c>
      <c r="B49" s="2"/>
      <c r="C49" s="2"/>
      <c r="D49" s="2"/>
      <c r="E49" s="2"/>
      <c r="F49" s="2"/>
      <c r="G49" s="2"/>
      <c r="H49" s="2"/>
      <c r="I49" s="2"/>
    </row>
    <row r="50" spans="1:9" ht="12.75">
      <c r="A50" s="26" t="s">
        <v>107</v>
      </c>
      <c r="C50" s="45">
        <f>(C43-D43)/SUM(B43:E43)</f>
        <v>0.19047619047619047</v>
      </c>
      <c r="D50" s="4"/>
      <c r="E50" s="4"/>
      <c r="F50" s="4"/>
      <c r="G50" s="45">
        <f>(G43-H43)/SUM(F43:I43)</f>
        <v>-0.0625</v>
      </c>
      <c r="H50" s="2"/>
      <c r="I50" s="2"/>
    </row>
  </sheetData>
  <sheetProtection/>
  <mergeCells count="2">
    <mergeCell ref="B3:E3"/>
    <mergeCell ref="F3:I3"/>
  </mergeCells>
  <printOptions/>
  <pageMargins left="0.75" right="0.75" top="1" bottom="1" header="0.5" footer="0.5"/>
  <pageSetup fitToHeight="1" fitToWidth="1" orientation="portrait" scale="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Tameware, LLC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NAC Summaries</dc:title>
  <dc:subject/>
  <dc:creator>Adam Wildavsky</dc:creator>
  <cp:keywords>bridge laws ACBL NABC NAC appeals</cp:keywords>
  <dc:description/>
  <cp:lastModifiedBy>Adam Wildavsky</cp:lastModifiedBy>
  <cp:lastPrinted>2005-05-28T05:16:05Z</cp:lastPrinted>
  <dcterms:created xsi:type="dcterms:W3CDTF">2003-03-15T19:35:42Z</dcterms:created>
  <dcterms:modified xsi:type="dcterms:W3CDTF">2013-07-26T12:34:59Z</dcterms:modified>
  <cp:category/>
  <cp:version/>
  <cp:contentType/>
  <cp:contentStatus/>
</cp:coreProperties>
</file>